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730" windowHeight="9975"/>
  </bookViews>
  <sheets>
    <sheet name="Med 2017-18" sheetId="1" r:id="rId1"/>
  </sheets>
  <definedNames>
    <definedName name="_xlnm.Print_Titles" localSheetId="0">'Med 2017-18'!$A:$D,'Med 2017-18'!$1:$2</definedName>
  </definedNames>
  <calcPr calcId="125725"/>
</workbook>
</file>

<file path=xl/calcChain.xml><?xml version="1.0" encoding="utf-8"?>
<calcChain xmlns="http://schemas.openxmlformats.org/spreadsheetml/2006/main">
  <c r="H15" i="1"/>
  <c r="AX18"/>
  <c r="L18"/>
  <c r="BB14" l="1"/>
  <c r="CB14"/>
  <c r="CE20"/>
  <c r="CD20"/>
  <c r="CB20"/>
  <c r="BZ20"/>
  <c r="BX20"/>
  <c r="BV20"/>
  <c r="BT20"/>
  <c r="BR20"/>
  <c r="BP20"/>
  <c r="BN20"/>
  <c r="BL20"/>
  <c r="BJ20"/>
  <c r="BH20"/>
  <c r="BF20"/>
  <c r="BD20"/>
  <c r="BB20"/>
  <c r="AZ2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H20"/>
  <c r="F20"/>
  <c r="CF20" s="1"/>
  <c r="BF21"/>
  <c r="BF19"/>
  <c r="BF18"/>
  <c r="H14"/>
  <c r="AF14"/>
  <c r="AL14"/>
  <c r="AN14"/>
  <c r="AP14"/>
  <c r="AV14"/>
  <c r="BT14"/>
  <c r="BR14"/>
  <c r="BL14"/>
  <c r="BF14"/>
  <c r="BF13"/>
  <c r="BR12"/>
  <c r="BT12"/>
  <c r="BF12"/>
  <c r="AV12"/>
  <c r="BF10"/>
  <c r="BF11"/>
  <c r="BF9"/>
  <c r="CE21"/>
  <c r="CD21"/>
  <c r="BZ21"/>
  <c r="BX21"/>
  <c r="CB21" s="1"/>
  <c r="BV21"/>
  <c r="BR21"/>
  <c r="BP21"/>
  <c r="BT21" s="1"/>
  <c r="BN21"/>
  <c r="BL21"/>
  <c r="BJ21"/>
  <c r="BH21"/>
  <c r="BD21"/>
  <c r="AZ21"/>
  <c r="AX21"/>
  <c r="BB21" s="1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J21"/>
  <c r="H21"/>
  <c r="F21"/>
  <c r="CD19"/>
  <c r="CB19"/>
  <c r="BZ19"/>
  <c r="BX19"/>
  <c r="BV19"/>
  <c r="BT19"/>
  <c r="BR19"/>
  <c r="BP19"/>
  <c r="BN19"/>
  <c r="BL19"/>
  <c r="BJ19"/>
  <c r="BH19"/>
  <c r="BC19"/>
  <c r="CE19" s="1"/>
  <c r="BB19"/>
  <c r="AZ19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J19"/>
  <c r="H19"/>
  <c r="F19"/>
  <c r="CE18"/>
  <c r="CD18"/>
  <c r="BV18"/>
  <c r="BJ18"/>
  <c r="BH18"/>
  <c r="BB18"/>
  <c r="AV18"/>
  <c r="AN18"/>
  <c r="AJ18"/>
  <c r="AH18"/>
  <c r="AF18"/>
  <c r="AD18"/>
  <c r="Z18"/>
  <c r="X18"/>
  <c r="V18"/>
  <c r="J18"/>
  <c r="H18"/>
  <c r="F18"/>
  <c r="CE17"/>
  <c r="CD17"/>
  <c r="CB17"/>
  <c r="BZ17"/>
  <c r="BX17"/>
  <c r="BV17"/>
  <c r="BT17"/>
  <c r="BR17"/>
  <c r="BP17"/>
  <c r="BN17"/>
  <c r="BL17"/>
  <c r="BJ17"/>
  <c r="BH17"/>
  <c r="BF17"/>
  <c r="BD17"/>
  <c r="BB17"/>
  <c r="AZ17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CE16"/>
  <c r="CD16"/>
  <c r="CB16"/>
  <c r="BZ16"/>
  <c r="BX16"/>
  <c r="BV16"/>
  <c r="BT16"/>
  <c r="BR16"/>
  <c r="BP16"/>
  <c r="BN16"/>
  <c r="BL16"/>
  <c r="BJ16"/>
  <c r="BH16"/>
  <c r="BF16"/>
  <c r="BD16"/>
  <c r="BB16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CE15"/>
  <c r="CD15"/>
  <c r="CB15"/>
  <c r="BZ15"/>
  <c r="BX15"/>
  <c r="BV15"/>
  <c r="BT15"/>
  <c r="BR15"/>
  <c r="BP15"/>
  <c r="BN15"/>
  <c r="BL15"/>
  <c r="BJ15"/>
  <c r="BH15"/>
  <c r="BF15"/>
  <c r="BD15"/>
  <c r="BB15"/>
  <c r="AZ15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F15"/>
  <c r="CE14"/>
  <c r="CD14"/>
  <c r="BZ14"/>
  <c r="BX14"/>
  <c r="BV14"/>
  <c r="BP14"/>
  <c r="BN14"/>
  <c r="BJ14"/>
  <c r="BH14"/>
  <c r="BD14"/>
  <c r="AZ14"/>
  <c r="AX14"/>
  <c r="AT14"/>
  <c r="AR14"/>
  <c r="AJ14"/>
  <c r="AH14"/>
  <c r="AD14"/>
  <c r="AB14"/>
  <c r="Z14"/>
  <c r="X14"/>
  <c r="V14"/>
  <c r="T14"/>
  <c r="R14"/>
  <c r="P14"/>
  <c r="N14"/>
  <c r="L14"/>
  <c r="J14"/>
  <c r="F14"/>
  <c r="CE13"/>
  <c r="CD13"/>
  <c r="CB13"/>
  <c r="BZ13"/>
  <c r="BX13"/>
  <c r="BV13"/>
  <c r="BT13"/>
  <c r="BR13"/>
  <c r="BP13"/>
  <c r="BN13"/>
  <c r="BL13"/>
  <c r="BJ13"/>
  <c r="BH13"/>
  <c r="BD13"/>
  <c r="BB13"/>
  <c r="AZ13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CE12"/>
  <c r="CD12"/>
  <c r="CB12"/>
  <c r="BZ12"/>
  <c r="BX12"/>
  <c r="BV12"/>
  <c r="BP12"/>
  <c r="BN12"/>
  <c r="BL12"/>
  <c r="BJ12"/>
  <c r="BH12"/>
  <c r="BD12"/>
  <c r="BB12"/>
  <c r="AZ12"/>
  <c r="AX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J12"/>
  <c r="F12"/>
  <c r="CE11"/>
  <c r="BX11"/>
  <c r="BT11"/>
  <c r="BR11"/>
  <c r="BL11"/>
  <c r="BH11"/>
  <c r="AV11"/>
  <c r="AR11"/>
  <c r="AP11"/>
  <c r="AN11"/>
  <c r="AJ11"/>
  <c r="AH11"/>
  <c r="AF11"/>
  <c r="AD11"/>
  <c r="X11"/>
  <c r="L11"/>
  <c r="CE10"/>
  <c r="BX10"/>
  <c r="BV10"/>
  <c r="BT10"/>
  <c r="BR10"/>
  <c r="BL10"/>
  <c r="AR10"/>
  <c r="AP10"/>
  <c r="X10"/>
  <c r="H10"/>
  <c r="Z10" s="1"/>
  <c r="CE9"/>
  <c r="CD9"/>
  <c r="CB9"/>
  <c r="BX9"/>
  <c r="BT9"/>
  <c r="BR9"/>
  <c r="BN9"/>
  <c r="BL9"/>
  <c r="BJ9"/>
  <c r="BH9"/>
  <c r="BB9"/>
  <c r="AZ9"/>
  <c r="AX9"/>
  <c r="AT9"/>
  <c r="AN9"/>
  <c r="AJ9"/>
  <c r="AH9"/>
  <c r="AF9"/>
  <c r="AD9"/>
  <c r="Z9"/>
  <c r="X9"/>
  <c r="V9"/>
  <c r="P9"/>
  <c r="F9"/>
  <c r="H9" s="1"/>
  <c r="J9" s="1"/>
  <c r="L9" s="1"/>
  <c r="N9" s="1"/>
  <c r="CE8"/>
  <c r="CD8"/>
  <c r="CB8"/>
  <c r="BZ8"/>
  <c r="BX8"/>
  <c r="BV8"/>
  <c r="BT8"/>
  <c r="BR8"/>
  <c r="BP8"/>
  <c r="BN8"/>
  <c r="BL8"/>
  <c r="BJ8"/>
  <c r="BH8"/>
  <c r="BF8"/>
  <c r="BD8"/>
  <c r="BB8"/>
  <c r="AZ8"/>
  <c r="AX8"/>
  <c r="AV8"/>
  <c r="AT8"/>
  <c r="AR8"/>
  <c r="AP8"/>
  <c r="AN8"/>
  <c r="AL8"/>
  <c r="AJ8"/>
  <c r="AH8"/>
  <c r="AF8"/>
  <c r="AD8"/>
  <c r="AB8"/>
  <c r="Z8"/>
  <c r="X8"/>
  <c r="V8"/>
  <c r="T8"/>
  <c r="P8"/>
  <c r="N8"/>
  <c r="L8"/>
  <c r="J8"/>
  <c r="F8"/>
  <c r="CF7"/>
  <c r="CE7"/>
  <c r="CE6"/>
  <c r="CD6"/>
  <c r="CB6"/>
  <c r="BZ6"/>
  <c r="BX6"/>
  <c r="BV6"/>
  <c r="BT6"/>
  <c r="BR6"/>
  <c r="BP6"/>
  <c r="BN6"/>
  <c r="BL6"/>
  <c r="BJ6"/>
  <c r="BH6"/>
  <c r="BF6"/>
  <c r="BD6"/>
  <c r="BB6"/>
  <c r="AZ6"/>
  <c r="AX6"/>
  <c r="AV6"/>
  <c r="AT6"/>
  <c r="AR6"/>
  <c r="AP6"/>
  <c r="AN6"/>
  <c r="AL6"/>
  <c r="AJ6"/>
  <c r="AH6"/>
  <c r="AF6"/>
  <c r="AD6"/>
  <c r="AB6"/>
  <c r="Z6"/>
  <c r="X6"/>
  <c r="V6"/>
  <c r="T6"/>
  <c r="R6"/>
  <c r="P6"/>
  <c r="N6"/>
  <c r="L6"/>
  <c r="J6"/>
  <c r="H6"/>
  <c r="F6"/>
  <c r="CD5"/>
  <c r="CB5"/>
  <c r="BZ5"/>
  <c r="BX5"/>
  <c r="BV5"/>
  <c r="BT5"/>
  <c r="BR5"/>
  <c r="BP5"/>
  <c r="BN5"/>
  <c r="BL5"/>
  <c r="BJ5"/>
  <c r="BH5"/>
  <c r="BF5"/>
  <c r="BC5"/>
  <c r="CE5" s="1"/>
  <c r="BB5"/>
  <c r="AZ5"/>
  <c r="AX5"/>
  <c r="AV5"/>
  <c r="AT5"/>
  <c r="AR5"/>
  <c r="AP5"/>
  <c r="AN5"/>
  <c r="AL5"/>
  <c r="AJ5"/>
  <c r="AH5"/>
  <c r="AF5"/>
  <c r="AD5"/>
  <c r="AB5"/>
  <c r="Z5"/>
  <c r="X5"/>
  <c r="V5"/>
  <c r="T5"/>
  <c r="R5"/>
  <c r="P5"/>
  <c r="N5"/>
  <c r="L5"/>
  <c r="J5"/>
  <c r="H5"/>
  <c r="F5"/>
  <c r="CE4"/>
  <c r="CD4"/>
  <c r="CB4"/>
  <c r="CB22" s="1"/>
  <c r="BZ4"/>
  <c r="BX4"/>
  <c r="BV4"/>
  <c r="BT4"/>
  <c r="BR4"/>
  <c r="BP4"/>
  <c r="BN4"/>
  <c r="BL4"/>
  <c r="BJ4"/>
  <c r="BH4"/>
  <c r="BF4"/>
  <c r="BD4"/>
  <c r="BB4"/>
  <c r="AZ4"/>
  <c r="AX4"/>
  <c r="AX22" s="1"/>
  <c r="AV4"/>
  <c r="AT4"/>
  <c r="AR4"/>
  <c r="AP4"/>
  <c r="AP22" s="1"/>
  <c r="AN4"/>
  <c r="AL4"/>
  <c r="AJ4"/>
  <c r="AH4"/>
  <c r="AH22" s="1"/>
  <c r="AF4"/>
  <c r="AD4"/>
  <c r="AB4"/>
  <c r="Z4"/>
  <c r="Z22" s="1"/>
  <c r="X4"/>
  <c r="V4"/>
  <c r="T4"/>
  <c r="R4"/>
  <c r="R22" s="1"/>
  <c r="P4"/>
  <c r="N4"/>
  <c r="L4"/>
  <c r="J4"/>
  <c r="F4"/>
  <c r="H4" s="1"/>
  <c r="BV22" l="1"/>
  <c r="H22"/>
  <c r="X22"/>
  <c r="AF22"/>
  <c r="AN22"/>
  <c r="AV22"/>
  <c r="BL22"/>
  <c r="BT22"/>
  <c r="CF11"/>
  <c r="CF12"/>
  <c r="P22"/>
  <c r="V22"/>
  <c r="AD22"/>
  <c r="AL22"/>
  <c r="AT22"/>
  <c r="BB22"/>
  <c r="T22"/>
  <c r="AB22"/>
  <c r="AJ22"/>
  <c r="AR22"/>
  <c r="AZ22"/>
  <c r="BH22"/>
  <c r="BP22"/>
  <c r="BX22"/>
  <c r="CF13"/>
  <c r="BF22"/>
  <c r="BJ22"/>
  <c r="BN22"/>
  <c r="BR22"/>
  <c r="BZ22"/>
  <c r="CD22"/>
  <c r="BD5"/>
  <c r="CF5" s="1"/>
  <c r="CF6"/>
  <c r="CF8"/>
  <c r="CF14"/>
  <c r="CF15"/>
  <c r="CF16"/>
  <c r="CF21"/>
  <c r="L22"/>
  <c r="CF17"/>
  <c r="CF18"/>
  <c r="CF4"/>
  <c r="N22"/>
  <c r="CF9"/>
  <c r="J10"/>
  <c r="J22" s="1"/>
  <c r="BD19"/>
  <c r="CF19" s="1"/>
  <c r="F22"/>
  <c r="CF10" l="1"/>
  <c r="BD22"/>
  <c r="CF22" s="1"/>
</calcChain>
</file>

<file path=xl/sharedStrings.xml><?xml version="1.0" encoding="utf-8"?>
<sst xmlns="http://schemas.openxmlformats.org/spreadsheetml/2006/main" count="182" uniqueCount="94">
  <si>
    <t>S. No.</t>
  </si>
  <si>
    <t xml:space="preserve">Activities </t>
  </si>
  <si>
    <t>Unit Cost        (in Lacs)</t>
  </si>
  <si>
    <t>Unit Description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</si>
  <si>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</si>
  <si>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</si>
  <si>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</si>
  <si>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</si>
  <si>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</si>
  <si>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</si>
  <si>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</si>
  <si>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</si>
  <si>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</si>
  <si>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</si>
  <si>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</si>
  <si>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</si>
  <si>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</si>
  <si>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</si>
  <si>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</si>
  <si>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</si>
  <si>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</si>
  <si>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</si>
  <si>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</si>
  <si>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</si>
  <si>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</si>
  <si>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</si>
  <si>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</si>
  <si>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</si>
  <si>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</si>
  <si>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 (Rural)</t>
  </si>
  <si>
    <t>Patna(Urban)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</si>
  <si>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</si>
  <si>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</si>
  <si>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</si>
  <si>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</si>
  <si>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</si>
  <si>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</si>
  <si>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</si>
  <si>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</si>
  <si>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</si>
  <si>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</si>
  <si>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</si>
  <si>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</si>
  <si>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Grand Total</t>
  </si>
  <si>
    <t>Management, MIS &amp; Media</t>
  </si>
  <si>
    <t>Phy.</t>
  </si>
  <si>
    <t>Fin.</t>
  </si>
  <si>
    <t>Community Mobilisation</t>
  </si>
  <si>
    <t>[i]</t>
  </si>
  <si>
    <t>Enrolment Campaign</t>
  </si>
  <si>
    <t>Per District</t>
  </si>
  <si>
    <t>[ii] (a)</t>
  </si>
  <si>
    <t>Tarang (Cultural, Sports/Educational Activity at CRC Level)</t>
  </si>
  <si>
    <t>Per CRC</t>
  </si>
  <si>
    <t>[ii] (b)</t>
  </si>
  <si>
    <t>Tarang (Cultural, Sports/Educational Activity at BRC Level)</t>
  </si>
  <si>
    <t>Per BRC</t>
  </si>
  <si>
    <t>[ii] (c)</t>
  </si>
  <si>
    <t>Tarang ( Cultural, Sports/Educational Activity at DLO Level)</t>
  </si>
  <si>
    <t>[iii]</t>
  </si>
  <si>
    <t>Hoarding/ Poster/ Pumphlets/ Wall Writings</t>
  </si>
  <si>
    <t>[iv]</t>
  </si>
  <si>
    <t>Educational Magazine/ Newsletters</t>
  </si>
  <si>
    <t>[v]</t>
  </si>
  <si>
    <t>Special Awareness Campaign other than SFDs</t>
  </si>
  <si>
    <t>[vi]</t>
  </si>
  <si>
    <t>Advertisement/ Publicity</t>
  </si>
  <si>
    <t>[vii]</t>
  </si>
  <si>
    <t>Capacity Building of Cultural groups/ Team for Mobilisation</t>
  </si>
  <si>
    <t>Per Batch</t>
  </si>
  <si>
    <t>[viii]</t>
  </si>
  <si>
    <t>Demonstration/Street Play-cum-Demonstration</t>
  </si>
  <si>
    <t>[ix]</t>
  </si>
  <si>
    <t>Documentation</t>
  </si>
  <si>
    <t>[x]</t>
  </si>
  <si>
    <t>Strengthening of Bal-Sansad for Per School</t>
  </si>
  <si>
    <t>Per School</t>
  </si>
  <si>
    <t>[xi]</t>
  </si>
  <si>
    <t xml:space="preserve">Awareness Campaign for RTE (Shiksha Adhikar Yatra) </t>
  </si>
  <si>
    <t>Per Panchayat</t>
  </si>
  <si>
    <t>[xii]</t>
  </si>
  <si>
    <t>Awareness Programme for EBBs Block</t>
  </si>
  <si>
    <t>Per EBBs</t>
  </si>
  <si>
    <t>[xiii]</t>
  </si>
  <si>
    <t>Awareness programme for SFDs Districts</t>
  </si>
  <si>
    <t>Per SFDs</t>
  </si>
  <si>
    <t>[xiv]</t>
  </si>
  <si>
    <t>Awareness programme for Grievance redressal system</t>
  </si>
  <si>
    <t>[xv]</t>
  </si>
  <si>
    <t xml:space="preserve">Others (Contingency) </t>
  </si>
  <si>
    <t>Sub-total (Comm. Mobilisation)</t>
  </si>
  <si>
    <t>1.00/1.25/1.50</t>
  </si>
  <si>
    <t>[xvi]</t>
  </si>
  <si>
    <t>Awareness on RAA, PBBB, Sch. Swachhata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</si>
</sst>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"/>
    <numFmt numFmtId="168" formatCode="0.00000"/>
    <numFmt numFmtId="169" formatCode="0.000000"/>
    <numFmt numFmtId="170" formatCode="_-\$* #,##0_-;&quot;-$&quot;* #,##0_-;_-\$* \-_-;_-@_-"/>
    <numFmt numFmtId="171" formatCode="\\#,##0.00;[Red]&quot;\-&quot;#,##0.00"/>
    <numFmt numFmtId="172" formatCode="0.0000;[Red]0.0000"/>
    <numFmt numFmtId="173" formatCode="_ &quot;रु&quot;\ * #,##0.00_ ;_ &quot;रु&quot;\ * \-#,##0.00_ ;_ &quot;रु&quot;\ * &quot;-&quot;??_ ;_ @_ "/>
    <numFmt numFmtId="174" formatCode="&quot;$&quot;#,##0.00;[Red]\-&quot;$&quot;#,##0.00"/>
    <numFmt numFmtId="175" formatCode="_-* #,##0.00\ &quot;€&quot;_-;\-* #,##0.00\ &quot;€&quot;_-;_-* &quot;-&quot;??\ &quot;€&quot;_-;_-@_-"/>
    <numFmt numFmtId="176" formatCode="_-* #,##0\ _F_-;\-* #,##0\ _F_-;_-* &quot;-&quot;\ _F_-;_-@_-"/>
    <numFmt numFmtId="177" formatCode="_-* #,##0.00\ _F_-;\-* #,##0.00\ _F_-;_-* &quot;-&quot;??\ _F_-;_-@_-"/>
    <numFmt numFmtId="178" formatCode="#,##0.00000000;[Red]\-#,##0.00000000"/>
    <numFmt numFmtId="179" formatCode="mm/dd/yy"/>
    <numFmt numFmtId="180" formatCode="_ &quot;Fr.&quot;\ * #,##0_ ;_ &quot;Fr.&quot;\ * \-#,##0_ ;_ &quot;Fr.&quot;\ * &quot;-&quot;_ ;_ @_ "/>
    <numFmt numFmtId="181" formatCode="_ &quot;Fr.&quot;\ * #,##0.00_ ;_ &quot;Fr.&quot;\ * \-#,##0.00_ ;_ &quot;Fr.&quot;\ * &quot;-&quot;??_ ;_ @_ 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\&quot;#,##0.00;[Red]&quot;\&quot;\-#,##0.00"/>
    <numFmt numFmtId="185" formatCode="&quot;\&quot;#,##0;[Red]&quot;\&quot;\-#,##0"/>
  </numFmts>
  <fonts count="49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</borders>
  <cellStyleXfs count="1466">
    <xf numFmtId="0" fontId="0" fillId="0" borderId="0"/>
    <xf numFmtId="0" fontId="1" fillId="0" borderId="0"/>
    <xf numFmtId="170" fontId="1" fillId="0" borderId="0"/>
    <xf numFmtId="171" fontId="1" fillId="0" borderId="0"/>
    <xf numFmtId="10" fontId="1" fillId="0" borderId="0"/>
    <xf numFmtId="0" fontId="5" fillId="0" borderId="0"/>
    <xf numFmtId="0" fontId="6" fillId="0" borderId="0"/>
    <xf numFmtId="0" fontId="7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0" borderId="0"/>
    <xf numFmtId="0" fontId="1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3" fontId="12" fillId="0" borderId="0"/>
    <xf numFmtId="0" fontId="13" fillId="0" borderId="0" applyNumberFormat="0" applyFill="0" applyBorder="0" applyAlignment="0" applyProtection="0"/>
    <xf numFmtId="164" fontId="14" fillId="0" borderId="5" applyAlignment="0" applyProtection="0"/>
    <xf numFmtId="0" fontId="10" fillId="0" borderId="0"/>
    <xf numFmtId="0" fontId="15" fillId="0" borderId="0"/>
    <xf numFmtId="0" fontId="10" fillId="0" borderId="0"/>
    <xf numFmtId="0" fontId="16" fillId="0" borderId="0" applyFill="0" applyBorder="0" applyAlignment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7" fillId="15" borderId="6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0" fontId="18" fillId="23" borderId="7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9" fillId="0" borderId="0" applyNumberFormat="0" applyAlignment="0">
      <alignment horizontal="left"/>
    </xf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Alignment="0">
      <alignment horizontal="left"/>
    </xf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38" fontId="23" fillId="24" borderId="0" applyNumberFormat="0" applyBorder="0" applyAlignment="0" applyProtection="0"/>
    <xf numFmtId="0" fontId="24" fillId="25" borderId="0"/>
    <xf numFmtId="0" fontId="25" fillId="0" borderId="8" applyNumberFormat="0" applyAlignment="0" applyProtection="0">
      <alignment horizontal="left" vertical="center"/>
    </xf>
    <xf numFmtId="0" fontId="25" fillId="0" borderId="4">
      <alignment horizontal="left" vertical="center"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0" fontId="23" fillId="26" borderId="1" applyNumberFormat="0" applyBorder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0">
      <alignment horizontal="justify" vertical="top" wrapText="1"/>
    </xf>
    <xf numFmtId="0" fontId="32" fillId="0" borderId="0">
      <alignment horizontal="justify" vertical="justify" wrapText="1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37" fontId="34" fillId="0" borderId="0"/>
    <xf numFmtId="0" fontId="35" fillId="0" borderId="0"/>
    <xf numFmtId="0" fontId="16" fillId="0" borderId="0"/>
    <xf numFmtId="178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0" fontId="37" fillId="15" borderId="14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8" fillId="0" borderId="0"/>
    <xf numFmtId="179" fontId="39" fillId="0" borderId="0" applyNumberFormat="0" applyFill="0" applyBorder="0" applyAlignment="0" applyProtection="0">
      <alignment horizontal="left"/>
    </xf>
    <xf numFmtId="40" fontId="40" fillId="0" borderId="0" applyBorder="0">
      <alignment horizontal="righ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45" fillId="0" borderId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0" fontId="47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Protection="1"/>
    <xf numFmtId="168" fontId="3" fillId="0" borderId="1" xfId="0" applyNumberFormat="1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169" fontId="3" fillId="0" borderId="1" xfId="0" applyNumberFormat="1" applyFont="1" applyFill="1" applyBorder="1" applyProtection="1"/>
    <xf numFmtId="168" fontId="2" fillId="0" borderId="1" xfId="0" applyNumberFormat="1" applyFont="1" applyFill="1" applyBorder="1" applyAlignment="1">
      <alignment vertical="center" wrapText="1"/>
    </xf>
    <xf numFmtId="168" fontId="3" fillId="0" borderId="1" xfId="0" applyNumberFormat="1" applyFont="1" applyFill="1" applyBorder="1" applyProtection="1"/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1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167" fontId="0" fillId="0" borderId="0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466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2" xfId="1153"/>
    <cellStyle name="Normal 12 2" xfId="1154"/>
    <cellStyle name="Normal 12 2 2" xfId="1155"/>
    <cellStyle name="Normal 13" xfId="1156"/>
    <cellStyle name="Normal 14" xfId="1157"/>
    <cellStyle name="Normal 15" xfId="1158"/>
    <cellStyle name="Normal 16" xfId="1159"/>
    <cellStyle name="Normal 17" xfId="1160"/>
    <cellStyle name="Normal 18" xfId="1161"/>
    <cellStyle name="Normal 19" xfId="1162"/>
    <cellStyle name="Normal 2" xfId="1163"/>
    <cellStyle name="Normal 2 10" xfId="1164"/>
    <cellStyle name="Normal 2 11" xfId="1165"/>
    <cellStyle name="Normal 2 11 2" xfId="1166"/>
    <cellStyle name="Normal 2 2" xfId="1167"/>
    <cellStyle name="Normal 2 2 2" xfId="1168"/>
    <cellStyle name="Normal 2 2 2 2" xfId="1169"/>
    <cellStyle name="Normal 2 3" xfId="1170"/>
    <cellStyle name="Normal 2 3 2" xfId="1171"/>
    <cellStyle name="Normal 2 3 3" xfId="1172"/>
    <cellStyle name="Normal 2 4" xfId="1173"/>
    <cellStyle name="Normal 2 4 2" xfId="1174"/>
    <cellStyle name="Normal 2 4 3" xfId="1175"/>
    <cellStyle name="Normal 2 4 4" xfId="1176"/>
    <cellStyle name="Normal 2 4 5" xfId="1177"/>
    <cellStyle name="Normal 2 4 6" xfId="1178"/>
    <cellStyle name="Normal 2 4 7" xfId="1179"/>
    <cellStyle name="Normal 2 4 8" xfId="1180"/>
    <cellStyle name="Normal 2 5" xfId="1181"/>
    <cellStyle name="Normal 2 5 2" xfId="1182"/>
    <cellStyle name="Normal 2 5 3" xfId="1183"/>
    <cellStyle name="Normal 2 5 4" xfId="1184"/>
    <cellStyle name="Normal 2 5 5" xfId="1185"/>
    <cellStyle name="Normal 2 5 6" xfId="1186"/>
    <cellStyle name="Normal 2 5 7" xfId="1187"/>
    <cellStyle name="Normal 2 5 8" xfId="1188"/>
    <cellStyle name="Normal 2 6" xfId="1189"/>
    <cellStyle name="Normal 2 6 2" xfId="1190"/>
    <cellStyle name="Normal 2 6 3" xfId="1191"/>
    <cellStyle name="Normal 2 6 4" xfId="1192"/>
    <cellStyle name="Normal 2 7" xfId="1193"/>
    <cellStyle name="Normal 2 7 2" xfId="1194"/>
    <cellStyle name="Normal 2 7 2 2" xfId="1195"/>
    <cellStyle name="Normal 2 7 2 2 2" xfId="1196"/>
    <cellStyle name="Normal 2 7 2 2 2 2" xfId="1197"/>
    <cellStyle name="Normal 2 7 2 2 3" xfId="1198"/>
    <cellStyle name="Normal 2 7 2 3" xfId="1199"/>
    <cellStyle name="Normal 2 7 2 4" xfId="1200"/>
    <cellStyle name="Normal 2 7 2 4 2" xfId="1201"/>
    <cellStyle name="Normal 2 7 3" xfId="1202"/>
    <cellStyle name="Normal 2 7 3 2" xfId="1203"/>
    <cellStyle name="Normal 2 7 3 2 2" xfId="1204"/>
    <cellStyle name="Normal 2 7 3 3" xfId="1205"/>
    <cellStyle name="Normal 2 7 4" xfId="1206"/>
    <cellStyle name="Normal 2 7 4 2" xfId="1207"/>
    <cellStyle name="Normal 2 8" xfId="1208"/>
    <cellStyle name="Normal 2 8 2" xfId="1209"/>
    <cellStyle name="Normal 2 8 3" xfId="1210"/>
    <cellStyle name="Normal 2 8 4" xfId="1211"/>
    <cellStyle name="Normal 2 9" xfId="1212"/>
    <cellStyle name="Normal 2 9 2" xfId="1213"/>
    <cellStyle name="Normal 2 9 2 2" xfId="1214"/>
    <cellStyle name="Normal 2 9 3" xfId="1215"/>
    <cellStyle name="Normal 2_Approved Costing Mizoram" xfId="1216"/>
    <cellStyle name="Normal 20" xfId="1217"/>
    <cellStyle name="Normal 21" xfId="1218"/>
    <cellStyle name="Normal 22" xfId="1219"/>
    <cellStyle name="Normal 23" xfId="1220"/>
    <cellStyle name="Normal 24" xfId="1221"/>
    <cellStyle name="Normal 25" xfId="1222"/>
    <cellStyle name="Normal 26" xfId="1223"/>
    <cellStyle name="Normal 27" xfId="1224"/>
    <cellStyle name="Normal 28" xfId="1225"/>
    <cellStyle name="Normal 29" xfId="1226"/>
    <cellStyle name="Normal 3" xfId="1227"/>
    <cellStyle name="Normal 3 2" xfId="1228"/>
    <cellStyle name="Normal 3 2 2" xfId="1229"/>
    <cellStyle name="Normal 3 3" xfId="1230"/>
    <cellStyle name="Normal 3 4" xfId="1231"/>
    <cellStyle name="Normal 3_ANNEXURE_1_Costing_Sheet_AWPB_12_13" xfId="1232"/>
    <cellStyle name="Normal 30" xfId="1233"/>
    <cellStyle name="Normal 31" xfId="1234"/>
    <cellStyle name="Normal 32" xfId="1235"/>
    <cellStyle name="Normal 33" xfId="1236"/>
    <cellStyle name="Normal 34" xfId="1237"/>
    <cellStyle name="Normal 34 2" xfId="1238"/>
    <cellStyle name="Normal 34 3" xfId="1239"/>
    <cellStyle name="Normal 36" xfId="1240"/>
    <cellStyle name="Normal 4" xfId="1241"/>
    <cellStyle name="Normal 4 2" xfId="1242"/>
    <cellStyle name="Normal 4 2 2" xfId="1243"/>
    <cellStyle name="Normal 4 3" xfId="1244"/>
    <cellStyle name="Normal 5" xfId="1245"/>
    <cellStyle name="Normal 5 2" xfId="1246"/>
    <cellStyle name="Normal 5 2 2" xfId="1247"/>
    <cellStyle name="Normal 5 2 3" xfId="1248"/>
    <cellStyle name="Normal 5 3" xfId="1249"/>
    <cellStyle name="Normal 5 3 2" xfId="1250"/>
    <cellStyle name="Normal 5 3 3" xfId="1251"/>
    <cellStyle name="Normal 5 4" xfId="1252"/>
    <cellStyle name="Normal 5 5" xfId="1253"/>
    <cellStyle name="Normal 5 6" xfId="1254"/>
    <cellStyle name="Normal 5 7" xfId="1255"/>
    <cellStyle name="Normal 5 8" xfId="1256"/>
    <cellStyle name="Normal 6" xfId="1257"/>
    <cellStyle name="Normal 7" xfId="1258"/>
    <cellStyle name="Normal 7 2" xfId="1259"/>
    <cellStyle name="Normal 7 3" xfId="1260"/>
    <cellStyle name="Normal 7 4" xfId="1261"/>
    <cellStyle name="Normal 8" xfId="1262"/>
    <cellStyle name="Normal 8 2" xfId="1263"/>
    <cellStyle name="Normal 8 3" xfId="1264"/>
    <cellStyle name="Normal 9" xfId="1265"/>
    <cellStyle name="Normal 9 2" xfId="1266"/>
    <cellStyle name="Normal 9 3" xfId="1267"/>
    <cellStyle name="Normal 9 4" xfId="1268"/>
    <cellStyle name="Note 10" xfId="1269"/>
    <cellStyle name="Note 11" xfId="1270"/>
    <cellStyle name="Note 12" xfId="1271"/>
    <cellStyle name="Note 13" xfId="1272"/>
    <cellStyle name="Note 14" xfId="1273"/>
    <cellStyle name="Note 15" xfId="1274"/>
    <cellStyle name="Note 16" xfId="1275"/>
    <cellStyle name="Note 17" xfId="1276"/>
    <cellStyle name="Note 18" xfId="1277"/>
    <cellStyle name="Note 19" xfId="1278"/>
    <cellStyle name="Note 2" xfId="1279"/>
    <cellStyle name="Note 20" xfId="1280"/>
    <cellStyle name="Note 21" xfId="1281"/>
    <cellStyle name="Note 22" xfId="1282"/>
    <cellStyle name="Note 23" xfId="1283"/>
    <cellStyle name="Note 24" xfId="1284"/>
    <cellStyle name="Note 25" xfId="1285"/>
    <cellStyle name="Note 26" xfId="1286"/>
    <cellStyle name="Note 27" xfId="1287"/>
    <cellStyle name="Note 28" xfId="1288"/>
    <cellStyle name="Note 29" xfId="1289"/>
    <cellStyle name="Note 3" xfId="1290"/>
    <cellStyle name="Note 30" xfId="1291"/>
    <cellStyle name="Note 31" xfId="1292"/>
    <cellStyle name="Note 4" xfId="1293"/>
    <cellStyle name="Note 5" xfId="1294"/>
    <cellStyle name="Note 6" xfId="1295"/>
    <cellStyle name="Note 7" xfId="1296"/>
    <cellStyle name="Note 8" xfId="1297"/>
    <cellStyle name="Note 9" xfId="1298"/>
    <cellStyle name="Output 10" xfId="1299"/>
    <cellStyle name="Output 11" xfId="1300"/>
    <cellStyle name="Output 12" xfId="1301"/>
    <cellStyle name="Output 13" xfId="1302"/>
    <cellStyle name="Output 14" xfId="1303"/>
    <cellStyle name="Output 15" xfId="1304"/>
    <cellStyle name="Output 16" xfId="1305"/>
    <cellStyle name="Output 17" xfId="1306"/>
    <cellStyle name="Output 18" xfId="1307"/>
    <cellStyle name="Output 19" xfId="1308"/>
    <cellStyle name="Output 2" xfId="1309"/>
    <cellStyle name="Output 20" xfId="1310"/>
    <cellStyle name="Output 21" xfId="1311"/>
    <cellStyle name="Output 22" xfId="1312"/>
    <cellStyle name="Output 23" xfId="1313"/>
    <cellStyle name="Output 24" xfId="1314"/>
    <cellStyle name="Output 25" xfId="1315"/>
    <cellStyle name="Output 26" xfId="1316"/>
    <cellStyle name="Output 27" xfId="1317"/>
    <cellStyle name="Output 28" xfId="1318"/>
    <cellStyle name="Output 29" xfId="1319"/>
    <cellStyle name="Output 3" xfId="1320"/>
    <cellStyle name="Output 30" xfId="1321"/>
    <cellStyle name="Output 31" xfId="1322"/>
    <cellStyle name="Output 4" xfId="1323"/>
    <cellStyle name="Output 5" xfId="1324"/>
    <cellStyle name="Output 6" xfId="1325"/>
    <cellStyle name="Output 7" xfId="1326"/>
    <cellStyle name="Output 8" xfId="1327"/>
    <cellStyle name="Output 9" xfId="1328"/>
    <cellStyle name="Percent [2]" xfId="1329"/>
    <cellStyle name="Percent [2] 2" xfId="1330"/>
    <cellStyle name="Percent 10" xfId="1331"/>
    <cellStyle name="Percent 11" xfId="1332"/>
    <cellStyle name="Percent 2" xfId="1333"/>
    <cellStyle name="Percent 2 2" xfId="1334"/>
    <cellStyle name="Percent 2 3" xfId="1335"/>
    <cellStyle name="Percent 2 4" xfId="1336"/>
    <cellStyle name="Percent 2 5" xfId="1337"/>
    <cellStyle name="Percent 2 6" xfId="1338"/>
    <cellStyle name="Percent 2 7" xfId="1339"/>
    <cellStyle name="Percent 2 8" xfId="1340"/>
    <cellStyle name="Percent 2 9" xfId="1341"/>
    <cellStyle name="Percent 3" xfId="1342"/>
    <cellStyle name="Percent 3 2" xfId="1343"/>
    <cellStyle name="Percent 3 3" xfId="1344"/>
    <cellStyle name="Percent 3 4" xfId="1345"/>
    <cellStyle name="Percent 3 5" xfId="1346"/>
    <cellStyle name="Percent 3 6" xfId="1347"/>
    <cellStyle name="Percent 3 7" xfId="1348"/>
    <cellStyle name="Percent 3 8" xfId="1349"/>
    <cellStyle name="Percent 3 9" xfId="1350"/>
    <cellStyle name="Percent 4" xfId="1351"/>
    <cellStyle name="Percent 4 2" xfId="1352"/>
    <cellStyle name="Percent 4 3" xfId="1353"/>
    <cellStyle name="Percent 4 4" xfId="1354"/>
    <cellStyle name="Percent 5" xfId="1355"/>
    <cellStyle name="Percent 6" xfId="1356"/>
    <cellStyle name="Percent 7" xfId="1357"/>
    <cellStyle name="Percent 8" xfId="1358"/>
    <cellStyle name="Percent 9" xfId="1359"/>
    <cellStyle name="Red" xfId="1360"/>
    <cellStyle name="RevList" xfId="1361"/>
    <cellStyle name="Subtotal" xfId="1362"/>
    <cellStyle name="Title 10" xfId="1363"/>
    <cellStyle name="Title 11" xfId="1364"/>
    <cellStyle name="Title 12" xfId="1365"/>
    <cellStyle name="Title 13" xfId="1366"/>
    <cellStyle name="Title 14" xfId="1367"/>
    <cellStyle name="Title 15" xfId="1368"/>
    <cellStyle name="Title 16" xfId="1369"/>
    <cellStyle name="Title 17" xfId="1370"/>
    <cellStyle name="Title 18" xfId="1371"/>
    <cellStyle name="Title 19" xfId="1372"/>
    <cellStyle name="Title 2" xfId="1373"/>
    <cellStyle name="Title 20" xfId="1374"/>
    <cellStyle name="Title 21" xfId="1375"/>
    <cellStyle name="Title 22" xfId="1376"/>
    <cellStyle name="Title 23" xfId="1377"/>
    <cellStyle name="Title 24" xfId="1378"/>
    <cellStyle name="Title 25" xfId="1379"/>
    <cellStyle name="Title 26" xfId="1380"/>
    <cellStyle name="Title 27" xfId="1381"/>
    <cellStyle name="Title 28" xfId="1382"/>
    <cellStyle name="Title 29" xfId="1383"/>
    <cellStyle name="Title 3" xfId="1384"/>
    <cellStyle name="Title 30" xfId="1385"/>
    <cellStyle name="Title 31" xfId="1386"/>
    <cellStyle name="Title 4" xfId="1387"/>
    <cellStyle name="Title 5" xfId="1388"/>
    <cellStyle name="Title 6" xfId="1389"/>
    <cellStyle name="Title 7" xfId="1390"/>
    <cellStyle name="Title 8" xfId="1391"/>
    <cellStyle name="Title 9" xfId="1392"/>
    <cellStyle name="Total 10" xfId="1393"/>
    <cellStyle name="Total 11" xfId="1394"/>
    <cellStyle name="Total 12" xfId="1395"/>
    <cellStyle name="Total 13" xfId="1396"/>
    <cellStyle name="Total 14" xfId="1397"/>
    <cellStyle name="Total 15" xfId="1398"/>
    <cellStyle name="Total 16" xfId="1399"/>
    <cellStyle name="Total 17" xfId="1400"/>
    <cellStyle name="Total 18" xfId="1401"/>
    <cellStyle name="Total 19" xfId="1402"/>
    <cellStyle name="Total 2" xfId="1403"/>
    <cellStyle name="Total 20" xfId="1404"/>
    <cellStyle name="Total 21" xfId="1405"/>
    <cellStyle name="Total 22" xfId="1406"/>
    <cellStyle name="Total 23" xfId="1407"/>
    <cellStyle name="Total 24" xfId="1408"/>
    <cellStyle name="Total 25" xfId="1409"/>
    <cellStyle name="Total 26" xfId="1410"/>
    <cellStyle name="Total 27" xfId="1411"/>
    <cellStyle name="Total 28" xfId="1412"/>
    <cellStyle name="Total 29" xfId="1413"/>
    <cellStyle name="Total 3" xfId="1414"/>
    <cellStyle name="Total 30" xfId="1415"/>
    <cellStyle name="Total 31" xfId="1416"/>
    <cellStyle name="Total 4" xfId="1417"/>
    <cellStyle name="Total 5" xfId="1418"/>
    <cellStyle name="Total 6" xfId="1419"/>
    <cellStyle name="Total 7" xfId="1420"/>
    <cellStyle name="Total 8" xfId="1421"/>
    <cellStyle name="Total 9" xfId="1422"/>
    <cellStyle name="Währung [0]_RESULTS" xfId="1423"/>
    <cellStyle name="Währung_RESULTS" xfId="1424"/>
    <cellStyle name="Warning Text 10" xfId="1425"/>
    <cellStyle name="Warning Text 11" xfId="1426"/>
    <cellStyle name="Warning Text 12" xfId="1427"/>
    <cellStyle name="Warning Text 13" xfId="1428"/>
    <cellStyle name="Warning Text 14" xfId="1429"/>
    <cellStyle name="Warning Text 15" xfId="1430"/>
    <cellStyle name="Warning Text 16" xfId="1431"/>
    <cellStyle name="Warning Text 17" xfId="1432"/>
    <cellStyle name="Warning Text 18" xfId="1433"/>
    <cellStyle name="Warning Text 19" xfId="1434"/>
    <cellStyle name="Warning Text 2" xfId="1435"/>
    <cellStyle name="Warning Text 20" xfId="1436"/>
    <cellStyle name="Warning Text 21" xfId="1437"/>
    <cellStyle name="Warning Text 22" xfId="1438"/>
    <cellStyle name="Warning Text 23" xfId="1439"/>
    <cellStyle name="Warning Text 24" xfId="1440"/>
    <cellStyle name="Warning Text 25" xfId="1441"/>
    <cellStyle name="Warning Text 26" xfId="1442"/>
    <cellStyle name="Warning Text 27" xfId="1443"/>
    <cellStyle name="Warning Text 28" xfId="1444"/>
    <cellStyle name="Warning Text 29" xfId="1445"/>
    <cellStyle name="Warning Text 3" xfId="1446"/>
    <cellStyle name="Warning Text 30" xfId="1447"/>
    <cellStyle name="Warning Text 31" xfId="1448"/>
    <cellStyle name="Warning Text 4" xfId="1449"/>
    <cellStyle name="Warning Text 5" xfId="1450"/>
    <cellStyle name="Warning Text 6" xfId="1451"/>
    <cellStyle name="Warning Text 7" xfId="1452"/>
    <cellStyle name="Warning Text 8" xfId="1453"/>
    <cellStyle name="Warning Text 9" xfId="1454"/>
    <cellStyle name="똿뗦먛귟 [0.00]_PRODUCT DETAIL Q1" xfId="1455"/>
    <cellStyle name="똿뗦먛귟_PRODUCT DETAIL Q1" xfId="1456"/>
    <cellStyle name="믅됞 [0.00]_PRODUCT DETAIL Q1" xfId="1457"/>
    <cellStyle name="믅됞_PRODUCT DETAIL Q1" xfId="1458"/>
    <cellStyle name="백분율_HOBONG" xfId="1459"/>
    <cellStyle name="뷭?_BOOKSHIP" xfId="1460"/>
    <cellStyle name="콤마 [0]_1202" xfId="1461"/>
    <cellStyle name="콤마_1202" xfId="1462"/>
    <cellStyle name="통화 [0]_1202" xfId="1463"/>
    <cellStyle name="통화_1202" xfId="1464"/>
    <cellStyle name="표준_(정보부문)월별인원계획" xfId="14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G39"/>
  <sheetViews>
    <sheetView tabSelected="1" view="pageBreakPreview" zoomScale="85" zoomScaleNormal="121" zoomScaleSheetLayoutView="85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H16" sqref="H16"/>
    </sheetView>
  </sheetViews>
  <sheetFormatPr defaultRowHeight="12.75"/>
  <cols>
    <col min="1" max="1" width="6.85546875" style="25" customWidth="1"/>
    <col min="2" max="2" width="33.85546875" style="25" customWidth="1"/>
    <col min="3" max="3" width="13" style="25" customWidth="1"/>
    <col min="4" max="4" width="16.85546875" style="25" customWidth="1"/>
    <col min="5" max="5" width="7.7109375" style="25" customWidth="1"/>
    <col min="6" max="6" width="9.7109375" style="35" customWidth="1"/>
    <col min="7" max="7" width="9.42578125" style="25" customWidth="1"/>
    <col min="8" max="8" width="10.140625" style="25" customWidth="1"/>
    <col min="9" max="9" width="7.7109375" style="35" customWidth="1"/>
    <col min="10" max="10" width="11" style="25" customWidth="1"/>
    <col min="11" max="11" width="8.7109375" style="25" customWidth="1"/>
    <col min="12" max="12" width="11" style="35" customWidth="1"/>
    <col min="13" max="13" width="7.7109375" style="35" customWidth="1"/>
    <col min="14" max="14" width="9.7109375" style="25" customWidth="1"/>
    <col min="15" max="15" width="7.7109375" style="25" customWidth="1"/>
    <col min="16" max="16" width="12.140625" style="35" customWidth="1"/>
    <col min="17" max="17" width="7.7109375" style="35" customWidth="1"/>
    <col min="18" max="18" width="11.42578125" style="25" customWidth="1"/>
    <col min="19" max="19" width="7.7109375" style="25" customWidth="1"/>
    <col min="20" max="20" width="11.7109375" style="35" customWidth="1"/>
    <col min="21" max="21" width="7.7109375" style="35" customWidth="1"/>
    <col min="22" max="22" width="11.42578125" style="25" customWidth="1"/>
    <col min="23" max="23" width="7.7109375" style="25" customWidth="1"/>
    <col min="24" max="24" width="12" style="25" customWidth="1"/>
    <col min="25" max="25" width="7.7109375" style="25" customWidth="1"/>
    <col min="26" max="26" width="10.5703125" style="25" customWidth="1"/>
    <col min="27" max="27" width="7.7109375" style="25" customWidth="1"/>
    <col min="28" max="28" width="11.42578125" style="25" customWidth="1"/>
    <col min="29" max="29" width="7.7109375" style="25" customWidth="1"/>
    <col min="30" max="30" width="11.42578125" style="25" customWidth="1"/>
    <col min="31" max="31" width="7.7109375" style="25" customWidth="1"/>
    <col min="32" max="32" width="11.140625" style="25" customWidth="1"/>
    <col min="33" max="33" width="7.7109375" style="25" customWidth="1"/>
    <col min="34" max="34" width="11.7109375" style="25" customWidth="1"/>
    <col min="35" max="35" width="7.7109375" style="25" customWidth="1"/>
    <col min="36" max="36" width="12.28515625" style="25" customWidth="1"/>
    <col min="37" max="37" width="7.7109375" style="25" customWidth="1"/>
    <col min="38" max="38" width="9.7109375" style="25" customWidth="1"/>
    <col min="39" max="39" width="7.7109375" style="25" customWidth="1"/>
    <col min="40" max="40" width="9.85546875" style="25" customWidth="1"/>
    <col min="41" max="41" width="7.7109375" style="25" customWidth="1"/>
    <col min="42" max="42" width="12.42578125" style="25" customWidth="1"/>
    <col min="43" max="43" width="7.7109375" style="25" customWidth="1"/>
    <col min="44" max="44" width="13.42578125" style="25" customWidth="1"/>
    <col min="45" max="45" width="7.7109375" style="25" customWidth="1"/>
    <col min="46" max="46" width="10.5703125" style="25" customWidth="1"/>
    <col min="47" max="47" width="7.7109375" style="25" customWidth="1"/>
    <col min="48" max="48" width="12.140625" style="25" customWidth="1"/>
    <col min="49" max="49" width="7.85546875" style="25" customWidth="1"/>
    <col min="50" max="50" width="10.5703125" style="25" customWidth="1"/>
    <col min="51" max="52" width="9.7109375" style="25" customWidth="1"/>
    <col min="53" max="53" width="8.5703125" style="25" customWidth="1"/>
    <col min="54" max="54" width="11.42578125" style="25" customWidth="1"/>
    <col min="55" max="55" width="7.7109375" style="25" customWidth="1"/>
    <col min="56" max="56" width="11.5703125" style="25" customWidth="1"/>
    <col min="57" max="57" width="7.85546875" style="25" customWidth="1"/>
    <col min="58" max="58" width="10.85546875" style="25" customWidth="1"/>
    <col min="59" max="59" width="8" style="25" customWidth="1"/>
    <col min="60" max="60" width="11" style="25" customWidth="1"/>
    <col min="61" max="61" width="8" style="25" customWidth="1"/>
    <col min="62" max="62" width="11" style="25" customWidth="1"/>
    <col min="63" max="63" width="8.28515625" style="25" customWidth="1"/>
    <col min="64" max="64" width="10.7109375" style="25" customWidth="1"/>
    <col min="65" max="65" width="9.140625" style="25" customWidth="1"/>
    <col min="66" max="66" width="11.42578125" style="25" customWidth="1"/>
    <col min="67" max="67" width="8" style="25" customWidth="1"/>
    <col min="68" max="68" width="10.42578125" style="25" customWidth="1"/>
    <col min="69" max="69" width="8.42578125" style="25" customWidth="1"/>
    <col min="70" max="70" width="11.42578125" style="25" customWidth="1"/>
    <col min="71" max="71" width="7.5703125" style="25" customWidth="1"/>
    <col min="72" max="72" width="11.140625" style="25" customWidth="1"/>
    <col min="73" max="73" width="8" style="25" customWidth="1"/>
    <col min="74" max="74" width="11.140625" style="25" customWidth="1"/>
    <col min="75" max="75" width="8.28515625" style="25" customWidth="1"/>
    <col min="76" max="76" width="11.140625" style="25" customWidth="1"/>
    <col min="77" max="77" width="8" style="25" customWidth="1"/>
    <col min="78" max="78" width="10.7109375" style="25" customWidth="1"/>
    <col min="79" max="79" width="8.140625" style="25" customWidth="1"/>
    <col min="80" max="80" width="9.42578125" style="25" customWidth="1"/>
    <col min="81" max="81" width="8.42578125" style="25" customWidth="1"/>
    <col min="82" max="83" width="9.7109375" style="25" customWidth="1"/>
    <col min="84" max="84" width="12.42578125" style="25" customWidth="1"/>
    <col min="85" max="85" width="11.5703125" style="25" bestFit="1" customWidth="1"/>
    <col min="86" max="16384" width="9.140625" style="25"/>
  </cols>
  <sheetData>
    <row r="1" spans="1:85" s="3" customFormat="1" ht="25.5" customHeight="1">
      <c r="A1" s="1" t="s">
        <v>0</v>
      </c>
      <c r="B1" s="2" t="s">
        <v>1</v>
      </c>
      <c r="C1" s="45" t="s">
        <v>2</v>
      </c>
      <c r="D1" s="45" t="s">
        <v>3</v>
      </c>
      <c r="E1" s="46" t="s">
        <v>4</v>
      </c>
      <c r="F1" s="47"/>
      <c r="G1" s="41" t="s">
        <v>5</v>
      </c>
      <c r="H1" s="41"/>
      <c r="I1" s="48" t="s">
        <v>6</v>
      </c>
      <c r="J1" s="49"/>
      <c r="K1" s="42" t="s">
        <v>7</v>
      </c>
      <c r="L1" s="42"/>
      <c r="M1" s="41" t="s">
        <v>8</v>
      </c>
      <c r="N1" s="41"/>
      <c r="O1" s="41" t="s">
        <v>9</v>
      </c>
      <c r="P1" s="41"/>
      <c r="Q1" s="41" t="s">
        <v>10</v>
      </c>
      <c r="R1" s="41"/>
      <c r="S1" s="42" t="s">
        <v>11</v>
      </c>
      <c r="T1" s="42"/>
      <c r="U1" s="42" t="s">
        <v>12</v>
      </c>
      <c r="V1" s="42"/>
      <c r="W1" s="41" t="s">
        <v>13</v>
      </c>
      <c r="X1" s="41"/>
      <c r="Y1" s="41" t="s">
        <v>14</v>
      </c>
      <c r="Z1" s="41"/>
      <c r="AA1" s="42" t="s">
        <v>15</v>
      </c>
      <c r="AB1" s="42"/>
      <c r="AC1" s="41" t="s">
        <v>16</v>
      </c>
      <c r="AD1" s="41"/>
      <c r="AE1" s="41" t="s">
        <v>17</v>
      </c>
      <c r="AF1" s="41"/>
      <c r="AG1" s="43" t="s">
        <v>18</v>
      </c>
      <c r="AH1" s="43"/>
      <c r="AI1" s="41" t="s">
        <v>19</v>
      </c>
      <c r="AJ1" s="41"/>
      <c r="AK1" s="43" t="s">
        <v>20</v>
      </c>
      <c r="AL1" s="43"/>
      <c r="AM1" s="44" t="s">
        <v>21</v>
      </c>
      <c r="AN1" s="44"/>
      <c r="AO1" s="43" t="s">
        <v>22</v>
      </c>
      <c r="AP1" s="43"/>
      <c r="AQ1" s="41" t="s">
        <v>23</v>
      </c>
      <c r="AR1" s="41"/>
      <c r="AS1" s="41" t="s">
        <v>24</v>
      </c>
      <c r="AT1" s="41"/>
      <c r="AU1" s="41" t="s">
        <v>25</v>
      </c>
      <c r="AV1" s="41"/>
      <c r="AW1" s="41" t="s">
        <v>26</v>
      </c>
      <c r="AX1" s="41"/>
      <c r="AY1" s="41" t="s">
        <v>27</v>
      </c>
      <c r="AZ1" s="41"/>
      <c r="BA1" s="41" t="s">
        <v>28</v>
      </c>
      <c r="BB1" s="41"/>
      <c r="BC1" s="41" t="s">
        <v>29</v>
      </c>
      <c r="BD1" s="41"/>
      <c r="BE1" s="41" t="s">
        <v>30</v>
      </c>
      <c r="BF1" s="41"/>
      <c r="BG1" s="43" t="s">
        <v>31</v>
      </c>
      <c r="BH1" s="43"/>
      <c r="BI1" s="43" t="s">
        <v>32</v>
      </c>
      <c r="BJ1" s="43"/>
      <c r="BK1" s="41" t="s">
        <v>33</v>
      </c>
      <c r="BL1" s="41"/>
      <c r="BM1" s="43" t="s">
        <v>34</v>
      </c>
      <c r="BN1" s="43"/>
      <c r="BO1" s="41" t="s">
        <v>35</v>
      </c>
      <c r="BP1" s="41"/>
      <c r="BQ1" s="43" t="s">
        <v>36</v>
      </c>
      <c r="BR1" s="43"/>
      <c r="BS1" s="41" t="s">
        <v>37</v>
      </c>
      <c r="BT1" s="41"/>
      <c r="BU1" s="41" t="s">
        <v>38</v>
      </c>
      <c r="BV1" s="41"/>
      <c r="BW1" s="42" t="s">
        <v>39</v>
      </c>
      <c r="BX1" s="42"/>
      <c r="BY1" s="42" t="s">
        <v>40</v>
      </c>
      <c r="BZ1" s="42"/>
      <c r="CA1" s="41" t="s">
        <v>41</v>
      </c>
      <c r="CB1" s="41"/>
      <c r="CC1" s="41" t="s">
        <v>42</v>
      </c>
      <c r="CD1" s="41"/>
      <c r="CE1" s="45" t="s">
        <v>43</v>
      </c>
      <c r="CF1" s="45"/>
    </row>
    <row r="2" spans="1:85" s="3" customFormat="1">
      <c r="A2" s="37" t="s">
        <v>44</v>
      </c>
      <c r="B2" s="37"/>
      <c r="C2" s="45"/>
      <c r="D2" s="45"/>
      <c r="E2" s="2" t="s">
        <v>45</v>
      </c>
      <c r="F2" s="4" t="s">
        <v>46</v>
      </c>
      <c r="G2" s="2" t="s">
        <v>45</v>
      </c>
      <c r="H2" s="4" t="s">
        <v>46</v>
      </c>
      <c r="I2" s="2" t="s">
        <v>45</v>
      </c>
      <c r="J2" s="4" t="s">
        <v>46</v>
      </c>
      <c r="K2" s="2" t="s">
        <v>45</v>
      </c>
      <c r="L2" s="4" t="s">
        <v>46</v>
      </c>
      <c r="M2" s="2" t="s">
        <v>45</v>
      </c>
      <c r="N2" s="4" t="s">
        <v>46</v>
      </c>
      <c r="O2" s="2" t="s">
        <v>45</v>
      </c>
      <c r="P2" s="4" t="s">
        <v>46</v>
      </c>
      <c r="Q2" s="2" t="s">
        <v>45</v>
      </c>
      <c r="R2" s="4" t="s">
        <v>46</v>
      </c>
      <c r="S2" s="2" t="s">
        <v>45</v>
      </c>
      <c r="T2" s="4" t="s">
        <v>46</v>
      </c>
      <c r="U2" s="2" t="s">
        <v>45</v>
      </c>
      <c r="V2" s="4" t="s">
        <v>46</v>
      </c>
      <c r="W2" s="2" t="s">
        <v>45</v>
      </c>
      <c r="X2" s="4" t="s">
        <v>46</v>
      </c>
      <c r="Y2" s="2" t="s">
        <v>45</v>
      </c>
      <c r="Z2" s="4" t="s">
        <v>46</v>
      </c>
      <c r="AA2" s="2" t="s">
        <v>45</v>
      </c>
      <c r="AB2" s="4" t="s">
        <v>46</v>
      </c>
      <c r="AC2" s="2" t="s">
        <v>45</v>
      </c>
      <c r="AD2" s="4" t="s">
        <v>46</v>
      </c>
      <c r="AE2" s="2" t="s">
        <v>45</v>
      </c>
      <c r="AF2" s="4" t="s">
        <v>46</v>
      </c>
      <c r="AG2" s="2" t="s">
        <v>45</v>
      </c>
      <c r="AH2" s="4" t="s">
        <v>46</v>
      </c>
      <c r="AI2" s="2" t="s">
        <v>45</v>
      </c>
      <c r="AJ2" s="4" t="s">
        <v>46</v>
      </c>
      <c r="AK2" s="2" t="s">
        <v>45</v>
      </c>
      <c r="AL2" s="4" t="s">
        <v>46</v>
      </c>
      <c r="AM2" s="2" t="s">
        <v>45</v>
      </c>
      <c r="AN2" s="4" t="s">
        <v>46</v>
      </c>
      <c r="AO2" s="2" t="s">
        <v>45</v>
      </c>
      <c r="AP2" s="4" t="s">
        <v>46</v>
      </c>
      <c r="AQ2" s="2" t="s">
        <v>45</v>
      </c>
      <c r="AR2" s="4" t="s">
        <v>46</v>
      </c>
      <c r="AS2" s="2" t="s">
        <v>45</v>
      </c>
      <c r="AT2" s="4" t="s">
        <v>46</v>
      </c>
      <c r="AU2" s="2" t="s">
        <v>45</v>
      </c>
      <c r="AV2" s="4" t="s">
        <v>46</v>
      </c>
      <c r="AW2" s="2" t="s">
        <v>45</v>
      </c>
      <c r="AX2" s="4" t="s">
        <v>46</v>
      </c>
      <c r="AY2" s="2" t="s">
        <v>45</v>
      </c>
      <c r="AZ2" s="4" t="s">
        <v>46</v>
      </c>
      <c r="BA2" s="2" t="s">
        <v>45</v>
      </c>
      <c r="BB2" s="4" t="s">
        <v>46</v>
      </c>
      <c r="BC2" s="2" t="s">
        <v>45</v>
      </c>
      <c r="BD2" s="4" t="s">
        <v>46</v>
      </c>
      <c r="BE2" s="2" t="s">
        <v>45</v>
      </c>
      <c r="BF2" s="4" t="s">
        <v>46</v>
      </c>
      <c r="BG2" s="2" t="s">
        <v>45</v>
      </c>
      <c r="BH2" s="4" t="s">
        <v>46</v>
      </c>
      <c r="BI2" s="2" t="s">
        <v>45</v>
      </c>
      <c r="BJ2" s="4" t="s">
        <v>46</v>
      </c>
      <c r="BK2" s="2" t="s">
        <v>45</v>
      </c>
      <c r="BL2" s="4" t="s">
        <v>46</v>
      </c>
      <c r="BM2" s="2" t="s">
        <v>45</v>
      </c>
      <c r="BN2" s="4" t="s">
        <v>46</v>
      </c>
      <c r="BO2" s="2" t="s">
        <v>45</v>
      </c>
      <c r="BP2" s="4" t="s">
        <v>46</v>
      </c>
      <c r="BQ2" s="2" t="s">
        <v>45</v>
      </c>
      <c r="BR2" s="4" t="s">
        <v>46</v>
      </c>
      <c r="BS2" s="2" t="s">
        <v>45</v>
      </c>
      <c r="BT2" s="4" t="s">
        <v>46</v>
      </c>
      <c r="BU2" s="2" t="s">
        <v>45</v>
      </c>
      <c r="BV2" s="4" t="s">
        <v>46</v>
      </c>
      <c r="BW2" s="2" t="s">
        <v>45</v>
      </c>
      <c r="BX2" s="4" t="s">
        <v>46</v>
      </c>
      <c r="BY2" s="2" t="s">
        <v>45</v>
      </c>
      <c r="BZ2" s="4" t="s">
        <v>46</v>
      </c>
      <c r="CA2" s="2" t="s">
        <v>45</v>
      </c>
      <c r="CB2" s="4" t="s">
        <v>46</v>
      </c>
      <c r="CC2" s="2" t="s">
        <v>45</v>
      </c>
      <c r="CD2" s="4" t="s">
        <v>46</v>
      </c>
      <c r="CE2" s="2" t="s">
        <v>45</v>
      </c>
      <c r="CF2" s="2" t="s">
        <v>46</v>
      </c>
    </row>
    <row r="3" spans="1:85" s="12" customFormat="1">
      <c r="A3" s="38" t="s">
        <v>47</v>
      </c>
      <c r="B3" s="39"/>
      <c r="C3" s="5"/>
      <c r="D3" s="5"/>
      <c r="E3" s="5"/>
      <c r="F3" s="5"/>
      <c r="G3" s="6"/>
      <c r="H3" s="7"/>
      <c r="I3" s="5"/>
      <c r="J3" s="8"/>
      <c r="K3" s="5"/>
      <c r="L3" s="6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0"/>
      <c r="AI3" s="5"/>
      <c r="AJ3" s="5"/>
      <c r="AK3" s="5"/>
      <c r="AL3" s="10"/>
      <c r="AM3" s="5"/>
      <c r="AN3" s="10"/>
      <c r="AO3" s="5"/>
      <c r="AP3" s="10"/>
      <c r="AQ3" s="5"/>
      <c r="AR3" s="10"/>
      <c r="AS3" s="5"/>
      <c r="AT3" s="5"/>
      <c r="AU3" s="5"/>
      <c r="AV3" s="10"/>
      <c r="AW3" s="5"/>
      <c r="AX3" s="5"/>
      <c r="AY3" s="5"/>
      <c r="AZ3" s="5"/>
      <c r="BA3" s="5"/>
      <c r="BB3" s="5"/>
      <c r="BC3" s="5"/>
      <c r="BD3" s="10"/>
      <c r="BE3" s="5"/>
      <c r="BF3" s="9"/>
      <c r="BG3" s="5"/>
      <c r="BH3" s="5"/>
      <c r="BI3" s="5"/>
      <c r="BJ3" s="5"/>
      <c r="BK3" s="5"/>
      <c r="BL3" s="9"/>
      <c r="BM3" s="5"/>
      <c r="BN3" s="5"/>
      <c r="BO3" s="5"/>
      <c r="BP3" s="5"/>
      <c r="BQ3" s="5"/>
      <c r="BR3" s="10"/>
      <c r="BS3" s="5"/>
      <c r="BT3" s="10"/>
      <c r="BU3" s="5"/>
      <c r="BV3" s="5"/>
      <c r="BW3" s="5"/>
      <c r="BX3" s="9"/>
      <c r="BY3" s="5"/>
      <c r="BZ3" s="9"/>
      <c r="CA3" s="5"/>
      <c r="CB3" s="9"/>
      <c r="CC3" s="5"/>
      <c r="CD3" s="9"/>
      <c r="CE3" s="11"/>
      <c r="CF3" s="9"/>
    </row>
    <row r="4" spans="1:85" s="12" customFormat="1">
      <c r="A4" s="13" t="s">
        <v>48</v>
      </c>
      <c r="B4" s="14" t="s">
        <v>49</v>
      </c>
      <c r="C4" s="15">
        <v>0.5</v>
      </c>
      <c r="D4" s="13" t="s">
        <v>50</v>
      </c>
      <c r="E4" s="14">
        <v>1</v>
      </c>
      <c r="F4" s="16">
        <f>E4*C4</f>
        <v>0.5</v>
      </c>
      <c r="G4" s="17">
        <v>1</v>
      </c>
      <c r="H4" s="16">
        <f>G4*F4</f>
        <v>0.5</v>
      </c>
      <c r="I4" s="14">
        <v>1</v>
      </c>
      <c r="J4" s="16">
        <f>I4*C4</f>
        <v>0.5</v>
      </c>
      <c r="K4" s="14">
        <v>1</v>
      </c>
      <c r="L4" s="16">
        <f>K4*C4</f>
        <v>0.5</v>
      </c>
      <c r="M4" s="14">
        <v>1</v>
      </c>
      <c r="N4" s="16">
        <f>M4*C4</f>
        <v>0.5</v>
      </c>
      <c r="O4" s="14">
        <v>1</v>
      </c>
      <c r="P4" s="16">
        <f>O4*C4</f>
        <v>0.5</v>
      </c>
      <c r="Q4" s="14">
        <v>1</v>
      </c>
      <c r="R4" s="16">
        <f>Q4*C4</f>
        <v>0.5</v>
      </c>
      <c r="S4" s="14">
        <v>1</v>
      </c>
      <c r="T4" s="16">
        <f>S4*C4</f>
        <v>0.5</v>
      </c>
      <c r="U4" s="14">
        <v>1</v>
      </c>
      <c r="V4" s="16">
        <f>U4*C4</f>
        <v>0.5</v>
      </c>
      <c r="W4" s="14">
        <v>1</v>
      </c>
      <c r="X4" s="16">
        <f>W4*C4</f>
        <v>0.5</v>
      </c>
      <c r="Y4" s="14">
        <v>1</v>
      </c>
      <c r="Z4" s="16">
        <f>Y4*C4</f>
        <v>0.5</v>
      </c>
      <c r="AA4" s="14">
        <v>1</v>
      </c>
      <c r="AB4" s="16">
        <f>AA4*C4</f>
        <v>0.5</v>
      </c>
      <c r="AC4" s="14">
        <v>1</v>
      </c>
      <c r="AD4" s="16">
        <f>AC4*C4</f>
        <v>0.5</v>
      </c>
      <c r="AE4" s="14">
        <v>1</v>
      </c>
      <c r="AF4" s="16">
        <f>AE4*C4</f>
        <v>0.5</v>
      </c>
      <c r="AG4" s="14">
        <v>1</v>
      </c>
      <c r="AH4" s="16">
        <f>AG4*C4</f>
        <v>0.5</v>
      </c>
      <c r="AI4" s="14">
        <v>1</v>
      </c>
      <c r="AJ4" s="16">
        <f>AI4*C4</f>
        <v>0.5</v>
      </c>
      <c r="AK4" s="14">
        <v>1</v>
      </c>
      <c r="AL4" s="16">
        <f>AK4*C4</f>
        <v>0.5</v>
      </c>
      <c r="AM4" s="14">
        <v>1</v>
      </c>
      <c r="AN4" s="16">
        <f>AM4*C4</f>
        <v>0.5</v>
      </c>
      <c r="AO4" s="14">
        <v>1</v>
      </c>
      <c r="AP4" s="16">
        <f>AO4*C4</f>
        <v>0.5</v>
      </c>
      <c r="AQ4" s="14">
        <v>1</v>
      </c>
      <c r="AR4" s="16">
        <f>AQ4*C4</f>
        <v>0.5</v>
      </c>
      <c r="AS4" s="14">
        <v>1</v>
      </c>
      <c r="AT4" s="16">
        <f>AS4*C4</f>
        <v>0.5</v>
      </c>
      <c r="AU4" s="14">
        <v>1</v>
      </c>
      <c r="AV4" s="16">
        <f>AU4*C4</f>
        <v>0.5</v>
      </c>
      <c r="AW4" s="14">
        <v>1</v>
      </c>
      <c r="AX4" s="16">
        <f>AW4*C4</f>
        <v>0.5</v>
      </c>
      <c r="AY4" s="14">
        <v>1</v>
      </c>
      <c r="AZ4" s="16">
        <f>AY4*C4</f>
        <v>0.5</v>
      </c>
      <c r="BA4" s="14">
        <v>1</v>
      </c>
      <c r="BB4" s="16">
        <f>BA4*C4</f>
        <v>0.5</v>
      </c>
      <c r="BC4" s="14">
        <v>1</v>
      </c>
      <c r="BD4" s="16">
        <f>BC4*C4</f>
        <v>0.5</v>
      </c>
      <c r="BE4" s="14">
        <v>1</v>
      </c>
      <c r="BF4" s="16">
        <f>BE4*C4</f>
        <v>0.5</v>
      </c>
      <c r="BG4" s="14">
        <v>1</v>
      </c>
      <c r="BH4" s="16">
        <f>BG4*C4</f>
        <v>0.5</v>
      </c>
      <c r="BI4" s="14">
        <v>1</v>
      </c>
      <c r="BJ4" s="16">
        <f>BI4*C4</f>
        <v>0.5</v>
      </c>
      <c r="BK4" s="14">
        <v>1</v>
      </c>
      <c r="BL4" s="16">
        <f>BK4*C4</f>
        <v>0.5</v>
      </c>
      <c r="BM4" s="14">
        <v>1</v>
      </c>
      <c r="BN4" s="16">
        <f>BM4*C4</f>
        <v>0.5</v>
      </c>
      <c r="BO4" s="14">
        <v>1</v>
      </c>
      <c r="BP4" s="16">
        <f>BO4*C4</f>
        <v>0.5</v>
      </c>
      <c r="BQ4" s="14">
        <v>1</v>
      </c>
      <c r="BR4" s="16">
        <f>BQ4*C4</f>
        <v>0.5</v>
      </c>
      <c r="BS4" s="14">
        <v>1</v>
      </c>
      <c r="BT4" s="16">
        <f>BS4*C4</f>
        <v>0.5</v>
      </c>
      <c r="BU4" s="14">
        <v>1</v>
      </c>
      <c r="BV4" s="16">
        <f>BU4*C4</f>
        <v>0.5</v>
      </c>
      <c r="BW4" s="14">
        <v>1</v>
      </c>
      <c r="BX4" s="16">
        <f>BW4*C4</f>
        <v>0.5</v>
      </c>
      <c r="BY4" s="14">
        <v>1</v>
      </c>
      <c r="BZ4" s="16">
        <f>BY4*C4</f>
        <v>0.5</v>
      </c>
      <c r="CA4" s="14">
        <v>1</v>
      </c>
      <c r="CB4" s="16">
        <f>CA4*C4</f>
        <v>0.5</v>
      </c>
      <c r="CC4" s="14">
        <v>1</v>
      </c>
      <c r="CD4" s="16">
        <f>CC4*C4</f>
        <v>0.5</v>
      </c>
      <c r="CE4" s="11">
        <f t="shared" ref="CE4:CF21" si="0">E4+G4+I4+K4+M4+O4+Q4+S4+U4+W4+Y4+AA4+AC4+AE4+AG4+AK4+AM4+AI4+AO4+AQ4+AS4+AU4+AW4+AY4+BA4+BC4+BE4+BG4+BI4+BK4+BM4+BO4+BQ4+BS4+BU4+BW4+BY4+CA4+CC4</f>
        <v>39</v>
      </c>
      <c r="CF4" s="18">
        <f t="shared" si="0"/>
        <v>19.5</v>
      </c>
      <c r="CG4" s="19"/>
    </row>
    <row r="5" spans="1:85" ht="25.5">
      <c r="A5" s="20" t="s">
        <v>51</v>
      </c>
      <c r="B5" s="14" t="s">
        <v>52</v>
      </c>
      <c r="C5" s="21">
        <v>0.06</v>
      </c>
      <c r="D5" s="13" t="s">
        <v>53</v>
      </c>
      <c r="E5" s="14">
        <v>140</v>
      </c>
      <c r="F5" s="22">
        <f>E5*C5</f>
        <v>8.4</v>
      </c>
      <c r="G5" s="17">
        <v>41</v>
      </c>
      <c r="H5" s="7">
        <f>G5*C5</f>
        <v>2.46</v>
      </c>
      <c r="I5" s="14">
        <v>178</v>
      </c>
      <c r="J5" s="16">
        <f>I5*C5</f>
        <v>10.68</v>
      </c>
      <c r="K5" s="14">
        <v>161</v>
      </c>
      <c r="L5" s="16">
        <f>K5*C5</f>
        <v>9.66</v>
      </c>
      <c r="M5" s="23">
        <v>134</v>
      </c>
      <c r="N5" s="22">
        <f>C5*M5</f>
        <v>8.0399999999999991</v>
      </c>
      <c r="O5" s="14">
        <v>152</v>
      </c>
      <c r="P5" s="16">
        <f>O5*C5</f>
        <v>9.1199999999999992</v>
      </c>
      <c r="Q5" s="14">
        <v>159</v>
      </c>
      <c r="R5" s="16">
        <f>Q5*C5</f>
        <v>9.5399999999999991</v>
      </c>
      <c r="S5" s="14">
        <v>95</v>
      </c>
      <c r="T5" s="14">
        <f>S5*C5</f>
        <v>5.7</v>
      </c>
      <c r="U5" s="14">
        <v>191</v>
      </c>
      <c r="V5" s="16">
        <f>U5*C5</f>
        <v>11.459999999999999</v>
      </c>
      <c r="W5" s="23">
        <v>253</v>
      </c>
      <c r="X5" s="16">
        <f>W5*C5</f>
        <v>15.18</v>
      </c>
      <c r="Y5" s="14">
        <v>252</v>
      </c>
      <c r="Z5" s="24">
        <f>Y5*C5</f>
        <v>15.12</v>
      </c>
      <c r="AA5" s="14">
        <v>137</v>
      </c>
      <c r="AB5" s="16">
        <f>AA5*C5</f>
        <v>8.2199999999999989</v>
      </c>
      <c r="AC5" s="14">
        <v>143</v>
      </c>
      <c r="AD5" s="16">
        <f>AC5*C5</f>
        <v>8.58</v>
      </c>
      <c r="AE5" s="14">
        <v>70</v>
      </c>
      <c r="AF5" s="16">
        <f>AE5*C5</f>
        <v>4.2</v>
      </c>
      <c r="AG5" s="14">
        <v>100</v>
      </c>
      <c r="AH5" s="16">
        <f>AG5*C5</f>
        <v>6</v>
      </c>
      <c r="AI5" s="14">
        <v>161</v>
      </c>
      <c r="AJ5" s="16">
        <f>AI5*C5</f>
        <v>9.66</v>
      </c>
      <c r="AK5" s="14">
        <v>88</v>
      </c>
      <c r="AL5" s="16">
        <f>AK5*C5</f>
        <v>5.2799999999999994</v>
      </c>
      <c r="AM5" s="14">
        <v>138</v>
      </c>
      <c r="AN5" s="16">
        <f>AM5*C5</f>
        <v>8.2799999999999994</v>
      </c>
      <c r="AO5" s="14">
        <v>61</v>
      </c>
      <c r="AP5" s="16">
        <f>AO5*C5</f>
        <v>3.6599999999999997</v>
      </c>
      <c r="AQ5" s="14">
        <v>123</v>
      </c>
      <c r="AR5" s="16">
        <f>AQ5*C5</f>
        <v>7.38</v>
      </c>
      <c r="AS5" s="14">
        <v>241</v>
      </c>
      <c r="AT5" s="16">
        <f>AS5*C5</f>
        <v>14.459999999999999</v>
      </c>
      <c r="AU5" s="14">
        <v>90</v>
      </c>
      <c r="AV5" s="16">
        <f>C5*AU5</f>
        <v>5.3999999999999995</v>
      </c>
      <c r="AW5" s="14">
        <v>253</v>
      </c>
      <c r="AX5" s="16">
        <f>AW5*C5</f>
        <v>15.18</v>
      </c>
      <c r="AY5" s="14">
        <v>187</v>
      </c>
      <c r="AZ5" s="16">
        <f>AY5*C5</f>
        <v>11.219999999999999</v>
      </c>
      <c r="BA5" s="14">
        <v>132</v>
      </c>
      <c r="BB5" s="16">
        <f>BA5*C5</f>
        <v>7.92</v>
      </c>
      <c r="BC5" s="23">
        <f>223</f>
        <v>223</v>
      </c>
      <c r="BD5" s="16">
        <f>C5*BC5</f>
        <v>13.379999999999999</v>
      </c>
      <c r="BE5" s="14">
        <v>42</v>
      </c>
      <c r="BF5" s="16">
        <f>BE5*C5</f>
        <v>2.52</v>
      </c>
      <c r="BG5" s="14">
        <v>182</v>
      </c>
      <c r="BH5" s="16">
        <f>BG5*C5</f>
        <v>10.92</v>
      </c>
      <c r="BI5" s="14">
        <v>200</v>
      </c>
      <c r="BJ5" s="16">
        <f>BI5*C5</f>
        <v>12</v>
      </c>
      <c r="BK5" s="14">
        <v>110</v>
      </c>
      <c r="BL5" s="16">
        <f>BK5*C5</f>
        <v>6.6</v>
      </c>
      <c r="BM5" s="14">
        <v>197</v>
      </c>
      <c r="BN5" s="16">
        <f>BM5*C5</f>
        <v>11.82</v>
      </c>
      <c r="BO5" s="14">
        <v>205</v>
      </c>
      <c r="BP5" s="16">
        <f>BO5*C5</f>
        <v>12.299999999999999</v>
      </c>
      <c r="BQ5" s="14">
        <v>40</v>
      </c>
      <c r="BR5" s="16">
        <f>BQ5*C5</f>
        <v>2.4</v>
      </c>
      <c r="BS5" s="14">
        <v>34</v>
      </c>
      <c r="BT5" s="16">
        <f>BS5*C5</f>
        <v>2.04</v>
      </c>
      <c r="BU5" s="14">
        <v>169</v>
      </c>
      <c r="BV5" s="16">
        <f>BU5*C5</f>
        <v>10.139999999999999</v>
      </c>
      <c r="BW5" s="14">
        <v>171</v>
      </c>
      <c r="BX5" s="16">
        <f>BW5*C5</f>
        <v>10.26</v>
      </c>
      <c r="BY5" s="14">
        <v>138</v>
      </c>
      <c r="BZ5" s="16">
        <f>BY5*C5</f>
        <v>8.2799999999999994</v>
      </c>
      <c r="CA5" s="23">
        <v>182</v>
      </c>
      <c r="CB5" s="16">
        <f>CA5*C5</f>
        <v>10.92</v>
      </c>
      <c r="CC5" s="14">
        <v>193</v>
      </c>
      <c r="CD5" s="16">
        <f>CC5*C5</f>
        <v>11.58</v>
      </c>
      <c r="CE5" s="11">
        <f t="shared" si="0"/>
        <v>5766</v>
      </c>
      <c r="CF5" s="18">
        <f t="shared" si="0"/>
        <v>345.96</v>
      </c>
      <c r="CG5" s="19"/>
    </row>
    <row r="6" spans="1:85" ht="25.5">
      <c r="A6" s="20" t="s">
        <v>54</v>
      </c>
      <c r="B6" s="14" t="s">
        <v>55</v>
      </c>
      <c r="C6" s="21">
        <v>0.2</v>
      </c>
      <c r="D6" s="13" t="s">
        <v>56</v>
      </c>
      <c r="E6" s="14">
        <v>9</v>
      </c>
      <c r="F6" s="22">
        <f>E6*C6</f>
        <v>1.8</v>
      </c>
      <c r="G6" s="17">
        <v>5</v>
      </c>
      <c r="H6" s="7">
        <f>G6*C6</f>
        <v>1</v>
      </c>
      <c r="I6" s="14">
        <v>11</v>
      </c>
      <c r="J6" s="16">
        <f>I6*C6</f>
        <v>2.2000000000000002</v>
      </c>
      <c r="K6" s="14">
        <v>11</v>
      </c>
      <c r="L6" s="16">
        <f>K6*C6</f>
        <v>2.2000000000000002</v>
      </c>
      <c r="M6" s="14">
        <v>18</v>
      </c>
      <c r="N6" s="22">
        <f>C6*M6</f>
        <v>3.6</v>
      </c>
      <c r="O6" s="14">
        <v>17</v>
      </c>
      <c r="P6" s="16">
        <f>O6*C6</f>
        <v>3.4000000000000004</v>
      </c>
      <c r="Q6" s="14">
        <v>14</v>
      </c>
      <c r="R6" s="16">
        <f>Q6*C6</f>
        <v>2.8000000000000003</v>
      </c>
      <c r="S6" s="14">
        <v>11</v>
      </c>
      <c r="T6" s="14">
        <f>S6*C6</f>
        <v>2.2000000000000002</v>
      </c>
      <c r="U6" s="14">
        <v>18</v>
      </c>
      <c r="V6" s="16">
        <f>U6*C6</f>
        <v>3.6</v>
      </c>
      <c r="W6" s="14">
        <v>27</v>
      </c>
      <c r="X6" s="16">
        <f>W6*C6</f>
        <v>5.4</v>
      </c>
      <c r="Y6" s="14">
        <v>24</v>
      </c>
      <c r="Z6" s="26">
        <f>Y6*C6</f>
        <v>4.8000000000000007</v>
      </c>
      <c r="AA6" s="14">
        <v>14</v>
      </c>
      <c r="AB6" s="16">
        <f>AA6*C6</f>
        <v>2.8000000000000003</v>
      </c>
      <c r="AC6" s="14">
        <v>10</v>
      </c>
      <c r="AD6" s="16">
        <f>AC6*C6</f>
        <v>2</v>
      </c>
      <c r="AE6" s="14">
        <v>7</v>
      </c>
      <c r="AF6" s="16">
        <f>AE6*C6</f>
        <v>1.4000000000000001</v>
      </c>
      <c r="AG6" s="14">
        <v>11</v>
      </c>
      <c r="AH6" s="16">
        <f>AG6*C6</f>
        <v>2.2000000000000002</v>
      </c>
      <c r="AI6" s="14">
        <v>16</v>
      </c>
      <c r="AJ6" s="16">
        <f>AI6*C6</f>
        <v>3.2</v>
      </c>
      <c r="AK6" s="14">
        <v>7</v>
      </c>
      <c r="AL6" s="16">
        <f>AK6*C6</f>
        <v>1.4000000000000001</v>
      </c>
      <c r="AM6" s="14">
        <v>7</v>
      </c>
      <c r="AN6" s="16">
        <f>AM6*C6</f>
        <v>1.4000000000000001</v>
      </c>
      <c r="AO6" s="14">
        <v>7</v>
      </c>
      <c r="AP6" s="16">
        <f>AO6*C6</f>
        <v>1.4000000000000001</v>
      </c>
      <c r="AQ6" s="14">
        <v>13</v>
      </c>
      <c r="AR6" s="16">
        <f>AQ6*C6</f>
        <v>2.6</v>
      </c>
      <c r="AS6" s="14">
        <v>21</v>
      </c>
      <c r="AT6" s="16">
        <f>AS6*C6</f>
        <v>4.2</v>
      </c>
      <c r="AU6" s="14">
        <v>9</v>
      </c>
      <c r="AV6" s="16">
        <f>C6*AU6</f>
        <v>1.8</v>
      </c>
      <c r="AW6" s="14">
        <v>16</v>
      </c>
      <c r="AX6" s="16">
        <f>AW6*C6</f>
        <v>3.2</v>
      </c>
      <c r="AY6" s="14">
        <v>20</v>
      </c>
      <c r="AZ6" s="16">
        <f>AY6*C6</f>
        <v>4</v>
      </c>
      <c r="BA6" s="14">
        <v>14</v>
      </c>
      <c r="BB6" s="16">
        <f>BA6*C6</f>
        <v>2.8000000000000003</v>
      </c>
      <c r="BC6" s="14">
        <v>23</v>
      </c>
      <c r="BD6" s="16">
        <f>C6*BC6</f>
        <v>4.6000000000000005</v>
      </c>
      <c r="BE6" s="27">
        <v>1</v>
      </c>
      <c r="BF6" s="16">
        <f>BE6*C6</f>
        <v>0.2</v>
      </c>
      <c r="BG6" s="14">
        <v>14</v>
      </c>
      <c r="BH6" s="16">
        <f>BG6*C6</f>
        <v>2.8000000000000003</v>
      </c>
      <c r="BI6" s="14">
        <v>19</v>
      </c>
      <c r="BJ6" s="16">
        <f>BI6*C6</f>
        <v>3.8000000000000003</v>
      </c>
      <c r="BK6" s="14">
        <v>10</v>
      </c>
      <c r="BL6" s="16">
        <f>BK6*C6</f>
        <v>2</v>
      </c>
      <c r="BM6" s="14">
        <v>20</v>
      </c>
      <c r="BN6" s="16">
        <f>BM6*C6</f>
        <v>4</v>
      </c>
      <c r="BO6" s="14">
        <v>20</v>
      </c>
      <c r="BP6" s="16">
        <f>BO6*C6</f>
        <v>4</v>
      </c>
      <c r="BQ6" s="14">
        <v>6</v>
      </c>
      <c r="BR6" s="16">
        <f>BQ6*C6</f>
        <v>1.2000000000000002</v>
      </c>
      <c r="BS6" s="14">
        <v>5</v>
      </c>
      <c r="BT6" s="16">
        <f>BS6*C6</f>
        <v>1</v>
      </c>
      <c r="BU6" s="14">
        <v>17</v>
      </c>
      <c r="BV6" s="16">
        <f>BU6*C6</f>
        <v>3.4000000000000004</v>
      </c>
      <c r="BW6" s="14">
        <v>19</v>
      </c>
      <c r="BX6" s="16">
        <f>BW6*C6</f>
        <v>3.8000000000000003</v>
      </c>
      <c r="BY6" s="14">
        <v>11</v>
      </c>
      <c r="BZ6" s="16">
        <f>BY6*C6</f>
        <v>2.2000000000000002</v>
      </c>
      <c r="CA6" s="14">
        <v>16</v>
      </c>
      <c r="CB6" s="16">
        <f>CA6*C6</f>
        <v>3.2</v>
      </c>
      <c r="CC6" s="14">
        <v>18</v>
      </c>
      <c r="CD6" s="16">
        <f>CC6*C6</f>
        <v>3.6</v>
      </c>
      <c r="CE6" s="11">
        <f t="shared" si="0"/>
        <v>536</v>
      </c>
      <c r="CF6" s="18">
        <f t="shared" si="0"/>
        <v>107.19999999999999</v>
      </c>
      <c r="CG6" s="19"/>
    </row>
    <row r="7" spans="1:85" ht="25.5">
      <c r="A7" s="20" t="s">
        <v>57</v>
      </c>
      <c r="B7" s="14" t="s">
        <v>58</v>
      </c>
      <c r="C7" s="21" t="s">
        <v>91</v>
      </c>
      <c r="D7" s="13" t="s">
        <v>50</v>
      </c>
      <c r="E7" s="27">
        <v>1</v>
      </c>
      <c r="F7" s="22">
        <v>1</v>
      </c>
      <c r="G7" s="28">
        <v>1</v>
      </c>
      <c r="H7" s="7">
        <v>1</v>
      </c>
      <c r="I7" s="14">
        <v>1</v>
      </c>
      <c r="J7" s="16">
        <v>1.25</v>
      </c>
      <c r="K7" s="14">
        <v>1</v>
      </c>
      <c r="L7" s="16">
        <v>1.25</v>
      </c>
      <c r="M7" s="14">
        <v>1</v>
      </c>
      <c r="N7" s="22">
        <v>1.25</v>
      </c>
      <c r="O7" s="14">
        <v>1</v>
      </c>
      <c r="P7" s="16">
        <v>1.25</v>
      </c>
      <c r="Q7" s="14">
        <v>1</v>
      </c>
      <c r="R7" s="16">
        <v>1.25</v>
      </c>
      <c r="S7" s="14">
        <v>1</v>
      </c>
      <c r="T7" s="14">
        <v>1.25</v>
      </c>
      <c r="U7" s="14">
        <v>1</v>
      </c>
      <c r="V7" s="16">
        <v>1.25</v>
      </c>
      <c r="W7" s="14">
        <v>1</v>
      </c>
      <c r="X7" s="16">
        <v>1.5</v>
      </c>
      <c r="Y7" s="14">
        <v>1</v>
      </c>
      <c r="Z7" s="26">
        <v>1.5</v>
      </c>
      <c r="AA7" s="14">
        <v>1</v>
      </c>
      <c r="AB7" s="16">
        <v>1.25</v>
      </c>
      <c r="AC7" s="14">
        <v>1</v>
      </c>
      <c r="AD7" s="16">
        <v>1</v>
      </c>
      <c r="AE7" s="14">
        <v>1</v>
      </c>
      <c r="AF7" s="16">
        <v>1</v>
      </c>
      <c r="AG7" s="14">
        <v>1</v>
      </c>
      <c r="AH7" s="16">
        <v>1.25</v>
      </c>
      <c r="AI7" s="14">
        <v>1</v>
      </c>
      <c r="AJ7" s="16">
        <v>1.25</v>
      </c>
      <c r="AK7" s="14">
        <v>1</v>
      </c>
      <c r="AL7" s="16">
        <v>1</v>
      </c>
      <c r="AM7" s="14">
        <v>1</v>
      </c>
      <c r="AN7" s="16">
        <v>1</v>
      </c>
      <c r="AO7" s="14">
        <v>1</v>
      </c>
      <c r="AP7" s="16">
        <v>1</v>
      </c>
      <c r="AQ7" s="14">
        <v>1</v>
      </c>
      <c r="AR7" s="16">
        <v>1.25</v>
      </c>
      <c r="AS7" s="14">
        <v>1</v>
      </c>
      <c r="AT7" s="16">
        <v>1.5</v>
      </c>
      <c r="AU7" s="14">
        <v>1</v>
      </c>
      <c r="AV7" s="16">
        <v>1</v>
      </c>
      <c r="AW7" s="14">
        <v>1</v>
      </c>
      <c r="AX7" s="16">
        <v>1.25</v>
      </c>
      <c r="AY7" s="14">
        <v>1</v>
      </c>
      <c r="AZ7" s="16">
        <v>1.25</v>
      </c>
      <c r="BA7" s="14">
        <v>1</v>
      </c>
      <c r="BB7" s="16">
        <v>1.25</v>
      </c>
      <c r="BC7" s="14">
        <v>1</v>
      </c>
      <c r="BD7" s="16">
        <v>1.5</v>
      </c>
      <c r="BE7" s="27">
        <v>1</v>
      </c>
      <c r="BF7" s="16">
        <v>1</v>
      </c>
      <c r="BG7" s="14">
        <v>1</v>
      </c>
      <c r="BH7" s="16">
        <v>1.25</v>
      </c>
      <c r="BI7" s="14">
        <v>1</v>
      </c>
      <c r="BJ7" s="16">
        <v>1.25</v>
      </c>
      <c r="BK7" s="14">
        <v>1</v>
      </c>
      <c r="BL7" s="16">
        <v>1</v>
      </c>
      <c r="BM7" s="14">
        <v>1</v>
      </c>
      <c r="BN7" s="16">
        <v>1.25</v>
      </c>
      <c r="BO7" s="14">
        <v>1</v>
      </c>
      <c r="BP7" s="16">
        <v>1.25</v>
      </c>
      <c r="BQ7" s="14">
        <v>1</v>
      </c>
      <c r="BR7" s="16">
        <v>1</v>
      </c>
      <c r="BS7" s="14">
        <v>1</v>
      </c>
      <c r="BT7" s="16">
        <v>1</v>
      </c>
      <c r="BU7" s="14">
        <v>1</v>
      </c>
      <c r="BV7" s="16">
        <v>1.25</v>
      </c>
      <c r="BW7" s="14">
        <v>1</v>
      </c>
      <c r="BX7" s="16">
        <v>1.25</v>
      </c>
      <c r="BY7" s="14">
        <v>1</v>
      </c>
      <c r="BZ7" s="16">
        <v>1.25</v>
      </c>
      <c r="CA7" s="14">
        <v>1</v>
      </c>
      <c r="CB7" s="16">
        <v>1.25</v>
      </c>
      <c r="CC7" s="14">
        <v>1</v>
      </c>
      <c r="CD7" s="16">
        <v>1.25</v>
      </c>
      <c r="CE7" s="11">
        <f t="shared" si="0"/>
        <v>39</v>
      </c>
      <c r="CF7" s="18">
        <f t="shared" si="0"/>
        <v>46.75</v>
      </c>
      <c r="CG7" s="19"/>
    </row>
    <row r="8" spans="1:85" s="12" customFormat="1" ht="25.5">
      <c r="A8" s="13" t="s">
        <v>59</v>
      </c>
      <c r="B8" s="14" t="s">
        <v>60</v>
      </c>
      <c r="C8" s="15">
        <v>0.5</v>
      </c>
      <c r="D8" s="13" t="s">
        <v>50</v>
      </c>
      <c r="E8" s="14">
        <v>1</v>
      </c>
      <c r="F8" s="16">
        <f>E8*C8</f>
        <v>0.5</v>
      </c>
      <c r="G8" s="17">
        <v>1</v>
      </c>
      <c r="H8" s="7">
        <v>0.5</v>
      </c>
      <c r="I8" s="14">
        <v>1</v>
      </c>
      <c r="J8" s="16">
        <f>I8*C8</f>
        <v>0.5</v>
      </c>
      <c r="K8" s="14">
        <v>1</v>
      </c>
      <c r="L8" s="16">
        <f>K8*C8</f>
        <v>0.5</v>
      </c>
      <c r="M8" s="14">
        <v>1</v>
      </c>
      <c r="N8" s="16">
        <f>M8*C8</f>
        <v>0.5</v>
      </c>
      <c r="O8" s="14">
        <v>1</v>
      </c>
      <c r="P8" s="16">
        <f>O8*C8</f>
        <v>0.5</v>
      </c>
      <c r="Q8" s="14">
        <v>1</v>
      </c>
      <c r="R8" s="16">
        <v>0.5</v>
      </c>
      <c r="S8" s="14">
        <v>1</v>
      </c>
      <c r="T8" s="16">
        <f>S8*C8</f>
        <v>0.5</v>
      </c>
      <c r="U8" s="14">
        <v>1</v>
      </c>
      <c r="V8" s="16">
        <f>U8*C8</f>
        <v>0.5</v>
      </c>
      <c r="W8" s="14">
        <v>1</v>
      </c>
      <c r="X8" s="16">
        <f>W8*C8</f>
        <v>0.5</v>
      </c>
      <c r="Y8" s="14">
        <v>1</v>
      </c>
      <c r="Z8" s="16">
        <f>Y8*C8</f>
        <v>0.5</v>
      </c>
      <c r="AA8" s="14">
        <v>1</v>
      </c>
      <c r="AB8" s="16">
        <f>AA8*C8</f>
        <v>0.5</v>
      </c>
      <c r="AC8" s="14">
        <v>1</v>
      </c>
      <c r="AD8" s="16">
        <f>AC8*C8</f>
        <v>0.5</v>
      </c>
      <c r="AE8" s="14">
        <v>1</v>
      </c>
      <c r="AF8" s="16">
        <f>AE8*C8</f>
        <v>0.5</v>
      </c>
      <c r="AG8" s="14">
        <v>1</v>
      </c>
      <c r="AH8" s="16">
        <f>AG8*C8</f>
        <v>0.5</v>
      </c>
      <c r="AI8" s="14">
        <v>1</v>
      </c>
      <c r="AJ8" s="16">
        <f>AI8*C8</f>
        <v>0.5</v>
      </c>
      <c r="AK8" s="14">
        <v>1</v>
      </c>
      <c r="AL8" s="16">
        <f>AK8*C8</f>
        <v>0.5</v>
      </c>
      <c r="AM8" s="14">
        <v>1</v>
      </c>
      <c r="AN8" s="16">
        <f>AM8*C8</f>
        <v>0.5</v>
      </c>
      <c r="AO8" s="14">
        <v>1</v>
      </c>
      <c r="AP8" s="16">
        <f>AO8*C8</f>
        <v>0.5</v>
      </c>
      <c r="AQ8" s="14">
        <v>1</v>
      </c>
      <c r="AR8" s="16">
        <f>AQ8*C8</f>
        <v>0.5</v>
      </c>
      <c r="AS8" s="14">
        <v>1</v>
      </c>
      <c r="AT8" s="16">
        <f>AS8*C8</f>
        <v>0.5</v>
      </c>
      <c r="AU8" s="14">
        <v>1</v>
      </c>
      <c r="AV8" s="16">
        <f>AU8*C8</f>
        <v>0.5</v>
      </c>
      <c r="AW8" s="14">
        <v>1</v>
      </c>
      <c r="AX8" s="16">
        <f>AW8*C8</f>
        <v>0.5</v>
      </c>
      <c r="AY8" s="14">
        <v>1</v>
      </c>
      <c r="AZ8" s="16">
        <f>AY8*C8</f>
        <v>0.5</v>
      </c>
      <c r="BA8" s="14">
        <v>1</v>
      </c>
      <c r="BB8" s="16">
        <f>BA8*C8</f>
        <v>0.5</v>
      </c>
      <c r="BC8" s="14">
        <v>1</v>
      </c>
      <c r="BD8" s="16">
        <f>BC8*C8</f>
        <v>0.5</v>
      </c>
      <c r="BE8" s="14">
        <v>1</v>
      </c>
      <c r="BF8" s="16">
        <f t="shared" ref="BF8:BF17" si="1">BE8*C8</f>
        <v>0.5</v>
      </c>
      <c r="BG8" s="14">
        <v>1</v>
      </c>
      <c r="BH8" s="16">
        <f>BG8*C8</f>
        <v>0.5</v>
      </c>
      <c r="BI8" s="14">
        <v>1</v>
      </c>
      <c r="BJ8" s="16">
        <f>BI8*C8</f>
        <v>0.5</v>
      </c>
      <c r="BK8" s="14">
        <v>1</v>
      </c>
      <c r="BL8" s="16">
        <f>BK8*C8</f>
        <v>0.5</v>
      </c>
      <c r="BM8" s="14">
        <v>1</v>
      </c>
      <c r="BN8" s="16">
        <f>BM8*C8</f>
        <v>0.5</v>
      </c>
      <c r="BO8" s="14">
        <v>1</v>
      </c>
      <c r="BP8" s="16">
        <f>BO8*C8</f>
        <v>0.5</v>
      </c>
      <c r="BQ8" s="14">
        <v>1</v>
      </c>
      <c r="BR8" s="16">
        <f>BQ8*C8</f>
        <v>0.5</v>
      </c>
      <c r="BS8" s="14">
        <v>1</v>
      </c>
      <c r="BT8" s="16">
        <f>BS8*C8</f>
        <v>0.5</v>
      </c>
      <c r="BU8" s="14">
        <v>1</v>
      </c>
      <c r="BV8" s="16">
        <f>BU8*C8</f>
        <v>0.5</v>
      </c>
      <c r="BW8" s="14">
        <v>1</v>
      </c>
      <c r="BX8" s="16">
        <f>BW8*C8</f>
        <v>0.5</v>
      </c>
      <c r="BY8" s="14">
        <v>1</v>
      </c>
      <c r="BZ8" s="16">
        <f>BY8*C8</f>
        <v>0.5</v>
      </c>
      <c r="CA8" s="14">
        <v>1</v>
      </c>
      <c r="CB8" s="16">
        <f>CA8*C8</f>
        <v>0.5</v>
      </c>
      <c r="CC8" s="14">
        <v>1</v>
      </c>
      <c r="CD8" s="16">
        <f>CC8*C8</f>
        <v>0.5</v>
      </c>
      <c r="CE8" s="11">
        <f t="shared" si="0"/>
        <v>39</v>
      </c>
      <c r="CF8" s="18">
        <f t="shared" si="0"/>
        <v>19.5</v>
      </c>
      <c r="CG8" s="19"/>
    </row>
    <row r="9" spans="1:85" s="12" customFormat="1">
      <c r="A9" s="13" t="s">
        <v>61</v>
      </c>
      <c r="B9" s="14" t="s">
        <v>62</v>
      </c>
      <c r="C9" s="15">
        <v>0.5</v>
      </c>
      <c r="D9" s="13" t="s">
        <v>50</v>
      </c>
      <c r="E9" s="14">
        <v>1</v>
      </c>
      <c r="F9" s="16">
        <f>C9*E9</f>
        <v>0.5</v>
      </c>
      <c r="G9" s="17">
        <v>1</v>
      </c>
      <c r="H9" s="16">
        <f>F9*G9</f>
        <v>0.5</v>
      </c>
      <c r="I9" s="14">
        <v>1</v>
      </c>
      <c r="J9" s="16">
        <f>H9*I9</f>
        <v>0.5</v>
      </c>
      <c r="K9" s="14">
        <v>1</v>
      </c>
      <c r="L9" s="16">
        <f>J9*K9</f>
        <v>0.5</v>
      </c>
      <c r="M9" s="14">
        <v>1</v>
      </c>
      <c r="N9" s="16">
        <f>L9*M9</f>
        <v>0.5</v>
      </c>
      <c r="O9" s="14">
        <v>1</v>
      </c>
      <c r="P9" s="16">
        <f>O9*C9</f>
        <v>0.5</v>
      </c>
      <c r="Q9" s="14">
        <v>1</v>
      </c>
      <c r="R9" s="16">
        <v>0.5</v>
      </c>
      <c r="S9" s="14">
        <v>1</v>
      </c>
      <c r="T9" s="16">
        <v>0.5</v>
      </c>
      <c r="U9" s="14">
        <v>1</v>
      </c>
      <c r="V9" s="16">
        <f>U9*C9</f>
        <v>0.5</v>
      </c>
      <c r="W9" s="14">
        <v>1</v>
      </c>
      <c r="X9" s="16">
        <f>W9*C9</f>
        <v>0.5</v>
      </c>
      <c r="Y9" s="14">
        <v>1</v>
      </c>
      <c r="Z9" s="16">
        <f>Y9*C9</f>
        <v>0.5</v>
      </c>
      <c r="AA9" s="14">
        <v>1</v>
      </c>
      <c r="AB9" s="16">
        <v>0.5</v>
      </c>
      <c r="AC9" s="14">
        <v>1</v>
      </c>
      <c r="AD9" s="16">
        <f>AC9*C9</f>
        <v>0.5</v>
      </c>
      <c r="AE9" s="14">
        <v>1</v>
      </c>
      <c r="AF9" s="16">
        <f>AE9*C9</f>
        <v>0.5</v>
      </c>
      <c r="AG9" s="14">
        <v>1</v>
      </c>
      <c r="AH9" s="16">
        <f>AG9*C9</f>
        <v>0.5</v>
      </c>
      <c r="AI9" s="14">
        <v>1</v>
      </c>
      <c r="AJ9" s="16">
        <f>AI9*C9</f>
        <v>0.5</v>
      </c>
      <c r="AK9" s="14">
        <v>1</v>
      </c>
      <c r="AL9" s="16">
        <v>0.5</v>
      </c>
      <c r="AM9" s="14">
        <v>1</v>
      </c>
      <c r="AN9" s="16">
        <f>AM9*C9</f>
        <v>0.5</v>
      </c>
      <c r="AO9" s="14">
        <v>1</v>
      </c>
      <c r="AP9" s="16">
        <v>0.5</v>
      </c>
      <c r="AQ9" s="14">
        <v>1</v>
      </c>
      <c r="AR9" s="16">
        <v>0.5</v>
      </c>
      <c r="AS9" s="14">
        <v>1</v>
      </c>
      <c r="AT9" s="16">
        <f>AS9*C9</f>
        <v>0.5</v>
      </c>
      <c r="AU9" s="14">
        <v>1</v>
      </c>
      <c r="AV9" s="16">
        <v>0.5</v>
      </c>
      <c r="AW9" s="14">
        <v>1</v>
      </c>
      <c r="AX9" s="16">
        <f>AW9*C9</f>
        <v>0.5</v>
      </c>
      <c r="AY9" s="14">
        <v>1</v>
      </c>
      <c r="AZ9" s="16">
        <f>AY9*C9</f>
        <v>0.5</v>
      </c>
      <c r="BA9" s="14">
        <v>1</v>
      </c>
      <c r="BB9" s="16">
        <f>BA9*C9</f>
        <v>0.5</v>
      </c>
      <c r="BC9" s="14">
        <v>1</v>
      </c>
      <c r="BD9" s="16">
        <v>0.5</v>
      </c>
      <c r="BE9" s="14">
        <v>1</v>
      </c>
      <c r="BF9" s="16">
        <f t="shared" si="1"/>
        <v>0.5</v>
      </c>
      <c r="BG9" s="14">
        <v>1</v>
      </c>
      <c r="BH9" s="16">
        <f>BG9*C9</f>
        <v>0.5</v>
      </c>
      <c r="BI9" s="14">
        <v>1</v>
      </c>
      <c r="BJ9" s="16">
        <f>BI9*C9</f>
        <v>0.5</v>
      </c>
      <c r="BK9" s="14">
        <v>1</v>
      </c>
      <c r="BL9" s="16">
        <f>BK9*C9</f>
        <v>0.5</v>
      </c>
      <c r="BM9" s="14">
        <v>1</v>
      </c>
      <c r="BN9" s="16">
        <f>BM9*C9</f>
        <v>0.5</v>
      </c>
      <c r="BO9" s="14">
        <v>1</v>
      </c>
      <c r="BP9" s="16">
        <v>0.5</v>
      </c>
      <c r="BQ9" s="14">
        <v>1</v>
      </c>
      <c r="BR9" s="16">
        <f>BQ9*C9</f>
        <v>0.5</v>
      </c>
      <c r="BS9" s="14">
        <v>1</v>
      </c>
      <c r="BT9" s="16">
        <f>BS9*C9</f>
        <v>0.5</v>
      </c>
      <c r="BU9" s="14">
        <v>1</v>
      </c>
      <c r="BV9" s="16">
        <v>0.5</v>
      </c>
      <c r="BW9" s="14">
        <v>1</v>
      </c>
      <c r="BX9" s="16">
        <f>BW9*C9</f>
        <v>0.5</v>
      </c>
      <c r="BY9" s="14">
        <v>1</v>
      </c>
      <c r="BZ9" s="16">
        <v>0.5</v>
      </c>
      <c r="CA9" s="14">
        <v>1</v>
      </c>
      <c r="CB9" s="16">
        <f>CA9*C9</f>
        <v>0.5</v>
      </c>
      <c r="CC9" s="14">
        <v>1</v>
      </c>
      <c r="CD9" s="16">
        <f>CC9*C9</f>
        <v>0.5</v>
      </c>
      <c r="CE9" s="11">
        <f t="shared" si="0"/>
        <v>39</v>
      </c>
      <c r="CF9" s="18">
        <f t="shared" si="0"/>
        <v>19.5</v>
      </c>
      <c r="CG9" s="19"/>
    </row>
    <row r="10" spans="1:85" s="12" customFormat="1" ht="25.5">
      <c r="A10" s="13" t="s">
        <v>63</v>
      </c>
      <c r="B10" s="14" t="s">
        <v>64</v>
      </c>
      <c r="C10" s="15">
        <v>2</v>
      </c>
      <c r="D10" s="13" t="s">
        <v>50</v>
      </c>
      <c r="E10" s="14">
        <v>0</v>
      </c>
      <c r="F10" s="16">
        <v>0</v>
      </c>
      <c r="G10" s="17">
        <v>0</v>
      </c>
      <c r="H10" s="16">
        <f>F10*G10</f>
        <v>0</v>
      </c>
      <c r="I10" s="14">
        <v>0</v>
      </c>
      <c r="J10" s="16">
        <f>H10*I10</f>
        <v>0</v>
      </c>
      <c r="K10" s="14">
        <v>0</v>
      </c>
      <c r="L10" s="16">
        <v>0</v>
      </c>
      <c r="M10" s="14">
        <v>1</v>
      </c>
      <c r="N10" s="16">
        <v>2</v>
      </c>
      <c r="O10" s="14">
        <v>1</v>
      </c>
      <c r="P10" s="16">
        <v>2</v>
      </c>
      <c r="Q10" s="14">
        <v>1</v>
      </c>
      <c r="R10" s="16">
        <v>2</v>
      </c>
      <c r="S10" s="14">
        <v>1</v>
      </c>
      <c r="T10" s="16">
        <v>2</v>
      </c>
      <c r="U10" s="14">
        <v>0</v>
      </c>
      <c r="V10" s="16">
        <v>0</v>
      </c>
      <c r="W10" s="14">
        <v>0</v>
      </c>
      <c r="X10" s="16">
        <f>W10*F10</f>
        <v>0</v>
      </c>
      <c r="Y10" s="14">
        <v>0</v>
      </c>
      <c r="Z10" s="16">
        <f>Y10*H10</f>
        <v>0</v>
      </c>
      <c r="AA10" s="14">
        <v>1</v>
      </c>
      <c r="AB10" s="16">
        <v>2</v>
      </c>
      <c r="AC10" s="14">
        <v>0</v>
      </c>
      <c r="AD10" s="16">
        <v>0</v>
      </c>
      <c r="AE10" s="14">
        <v>0</v>
      </c>
      <c r="AF10" s="16">
        <v>0</v>
      </c>
      <c r="AG10" s="14">
        <v>0</v>
      </c>
      <c r="AH10" s="16">
        <v>0</v>
      </c>
      <c r="AI10" s="14">
        <v>0</v>
      </c>
      <c r="AJ10" s="16">
        <v>0</v>
      </c>
      <c r="AK10" s="14">
        <v>1</v>
      </c>
      <c r="AL10" s="16">
        <v>2</v>
      </c>
      <c r="AM10" s="14">
        <v>0</v>
      </c>
      <c r="AN10" s="16">
        <v>0</v>
      </c>
      <c r="AO10" s="14">
        <v>1</v>
      </c>
      <c r="AP10" s="16">
        <f>AO10*C10</f>
        <v>2</v>
      </c>
      <c r="AQ10" s="14">
        <v>1</v>
      </c>
      <c r="AR10" s="16">
        <f>AQ10*C10</f>
        <v>2</v>
      </c>
      <c r="AS10" s="14">
        <v>1</v>
      </c>
      <c r="AT10" s="16">
        <v>2</v>
      </c>
      <c r="AU10" s="14">
        <v>0</v>
      </c>
      <c r="AV10" s="16">
        <v>0</v>
      </c>
      <c r="AW10" s="14">
        <v>0</v>
      </c>
      <c r="AX10" s="16">
        <v>0</v>
      </c>
      <c r="AY10" s="14">
        <v>1</v>
      </c>
      <c r="AZ10" s="16">
        <v>2</v>
      </c>
      <c r="BA10" s="14">
        <v>0</v>
      </c>
      <c r="BB10" s="16">
        <v>0</v>
      </c>
      <c r="BC10" s="14">
        <v>1</v>
      </c>
      <c r="BD10" s="16">
        <v>2</v>
      </c>
      <c r="BE10" s="14">
        <v>1</v>
      </c>
      <c r="BF10" s="16">
        <f t="shared" si="1"/>
        <v>2</v>
      </c>
      <c r="BG10" s="14">
        <v>0</v>
      </c>
      <c r="BH10" s="16">
        <v>0</v>
      </c>
      <c r="BI10" s="14">
        <v>0</v>
      </c>
      <c r="BJ10" s="16">
        <v>0</v>
      </c>
      <c r="BK10" s="14">
        <v>1</v>
      </c>
      <c r="BL10" s="16">
        <f>BK10*C10</f>
        <v>2</v>
      </c>
      <c r="BM10" s="14">
        <v>1</v>
      </c>
      <c r="BN10" s="16">
        <v>2</v>
      </c>
      <c r="BO10" s="14">
        <v>1</v>
      </c>
      <c r="BP10" s="16">
        <v>2</v>
      </c>
      <c r="BQ10" s="14">
        <v>1</v>
      </c>
      <c r="BR10" s="16">
        <f>BQ10*C10</f>
        <v>2</v>
      </c>
      <c r="BS10" s="14">
        <v>1</v>
      </c>
      <c r="BT10" s="16">
        <f>BS10*C10</f>
        <v>2</v>
      </c>
      <c r="BU10" s="14">
        <v>0</v>
      </c>
      <c r="BV10" s="16">
        <f>BU10*F10</f>
        <v>0</v>
      </c>
      <c r="BW10" s="14">
        <v>1</v>
      </c>
      <c r="BX10" s="16">
        <f>BW10*C10</f>
        <v>2</v>
      </c>
      <c r="BY10" s="14">
        <v>1</v>
      </c>
      <c r="BZ10" s="16">
        <v>2</v>
      </c>
      <c r="CA10" s="14">
        <v>1</v>
      </c>
      <c r="CB10" s="16">
        <v>2</v>
      </c>
      <c r="CC10" s="14">
        <v>0</v>
      </c>
      <c r="CD10" s="16">
        <v>0</v>
      </c>
      <c r="CE10" s="11">
        <f t="shared" si="0"/>
        <v>20</v>
      </c>
      <c r="CF10" s="18">
        <f t="shared" si="0"/>
        <v>40</v>
      </c>
      <c r="CG10" s="19"/>
    </row>
    <row r="11" spans="1:85" s="12" customFormat="1">
      <c r="A11" s="13" t="s">
        <v>65</v>
      </c>
      <c r="B11" s="14" t="s">
        <v>66</v>
      </c>
      <c r="C11" s="15">
        <v>1</v>
      </c>
      <c r="D11" s="13" t="s">
        <v>50</v>
      </c>
      <c r="E11" s="14">
        <v>1</v>
      </c>
      <c r="F11" s="16">
        <v>1</v>
      </c>
      <c r="G11" s="17">
        <v>1</v>
      </c>
      <c r="H11" s="7">
        <v>1</v>
      </c>
      <c r="I11" s="14">
        <v>1</v>
      </c>
      <c r="J11" s="16">
        <v>1</v>
      </c>
      <c r="K11" s="14">
        <v>1</v>
      </c>
      <c r="L11" s="16">
        <f>K11*C11</f>
        <v>1</v>
      </c>
      <c r="M11" s="14">
        <v>1</v>
      </c>
      <c r="N11" s="16">
        <v>1</v>
      </c>
      <c r="O11" s="14">
        <v>1</v>
      </c>
      <c r="P11" s="16">
        <v>1</v>
      </c>
      <c r="Q11" s="14">
        <v>1</v>
      </c>
      <c r="R11" s="16">
        <v>1</v>
      </c>
      <c r="S11" s="14">
        <v>1</v>
      </c>
      <c r="T11" s="16">
        <v>1</v>
      </c>
      <c r="U11" s="14">
        <v>1</v>
      </c>
      <c r="V11" s="16">
        <v>1</v>
      </c>
      <c r="W11" s="14">
        <v>1</v>
      </c>
      <c r="X11" s="16">
        <f>W11*C11</f>
        <v>1</v>
      </c>
      <c r="Y11" s="14">
        <v>1</v>
      </c>
      <c r="Z11" s="16">
        <v>1</v>
      </c>
      <c r="AA11" s="14">
        <v>1</v>
      </c>
      <c r="AB11" s="16">
        <v>1</v>
      </c>
      <c r="AC11" s="14">
        <v>1</v>
      </c>
      <c r="AD11" s="16">
        <f>AC11*C11</f>
        <v>1</v>
      </c>
      <c r="AE11" s="14">
        <v>1</v>
      </c>
      <c r="AF11" s="16">
        <f>AE11*C11</f>
        <v>1</v>
      </c>
      <c r="AG11" s="14">
        <v>1</v>
      </c>
      <c r="AH11" s="16">
        <f>AG11*C11</f>
        <v>1</v>
      </c>
      <c r="AI11" s="14">
        <v>1</v>
      </c>
      <c r="AJ11" s="16">
        <f>AI11*C11</f>
        <v>1</v>
      </c>
      <c r="AK11" s="14">
        <v>1</v>
      </c>
      <c r="AL11" s="16">
        <v>1</v>
      </c>
      <c r="AM11" s="14">
        <v>1</v>
      </c>
      <c r="AN11" s="16">
        <f>AM11*C11</f>
        <v>1</v>
      </c>
      <c r="AO11" s="14">
        <v>1</v>
      </c>
      <c r="AP11" s="16">
        <f>AO11*C11</f>
        <v>1</v>
      </c>
      <c r="AQ11" s="14">
        <v>1</v>
      </c>
      <c r="AR11" s="16">
        <f>AQ11*C11</f>
        <v>1</v>
      </c>
      <c r="AS11" s="14">
        <v>1</v>
      </c>
      <c r="AT11" s="16">
        <v>1</v>
      </c>
      <c r="AU11" s="14">
        <v>1</v>
      </c>
      <c r="AV11" s="16">
        <f>AU11*C11</f>
        <v>1</v>
      </c>
      <c r="AW11" s="14">
        <v>1</v>
      </c>
      <c r="AX11" s="16">
        <v>1</v>
      </c>
      <c r="AY11" s="14">
        <v>1</v>
      </c>
      <c r="AZ11" s="16">
        <v>1</v>
      </c>
      <c r="BA11" s="14">
        <v>1</v>
      </c>
      <c r="BB11" s="16">
        <v>1</v>
      </c>
      <c r="BC11" s="14">
        <v>1</v>
      </c>
      <c r="BD11" s="16">
        <v>1</v>
      </c>
      <c r="BE11" s="14">
        <v>1</v>
      </c>
      <c r="BF11" s="16">
        <f t="shared" si="1"/>
        <v>1</v>
      </c>
      <c r="BG11" s="14">
        <v>1</v>
      </c>
      <c r="BH11" s="16">
        <f>BG11*C11</f>
        <v>1</v>
      </c>
      <c r="BI11" s="14">
        <v>1</v>
      </c>
      <c r="BJ11" s="16">
        <v>1</v>
      </c>
      <c r="BK11" s="14">
        <v>1</v>
      </c>
      <c r="BL11" s="16">
        <f>BK11*C11</f>
        <v>1</v>
      </c>
      <c r="BM11" s="14">
        <v>1</v>
      </c>
      <c r="BN11" s="16">
        <v>1</v>
      </c>
      <c r="BO11" s="14">
        <v>1</v>
      </c>
      <c r="BP11" s="16">
        <v>1</v>
      </c>
      <c r="BQ11" s="14">
        <v>1</v>
      </c>
      <c r="BR11" s="16">
        <f>BQ11*C11</f>
        <v>1</v>
      </c>
      <c r="BS11" s="14">
        <v>1</v>
      </c>
      <c r="BT11" s="16">
        <f>BS11*C11</f>
        <v>1</v>
      </c>
      <c r="BU11" s="14">
        <v>1</v>
      </c>
      <c r="BV11" s="16">
        <v>1</v>
      </c>
      <c r="BW11" s="14">
        <v>1</v>
      </c>
      <c r="BX11" s="16">
        <f>BW11*C11</f>
        <v>1</v>
      </c>
      <c r="BY11" s="14">
        <v>1</v>
      </c>
      <c r="BZ11" s="16">
        <v>1</v>
      </c>
      <c r="CA11" s="14">
        <v>1</v>
      </c>
      <c r="CB11" s="16">
        <v>1</v>
      </c>
      <c r="CC11" s="14">
        <v>1</v>
      </c>
      <c r="CD11" s="16">
        <v>1</v>
      </c>
      <c r="CE11" s="11">
        <f t="shared" si="0"/>
        <v>39</v>
      </c>
      <c r="CF11" s="18">
        <f t="shared" si="0"/>
        <v>39</v>
      </c>
      <c r="CG11" s="19"/>
    </row>
    <row r="12" spans="1:85" s="12" customFormat="1" ht="25.5">
      <c r="A12" s="13" t="s">
        <v>67</v>
      </c>
      <c r="B12" s="14" t="s">
        <v>68</v>
      </c>
      <c r="C12" s="15">
        <v>0.4</v>
      </c>
      <c r="D12" s="13" t="s">
        <v>69</v>
      </c>
      <c r="E12" s="14">
        <v>1</v>
      </c>
      <c r="F12" s="16">
        <f>E12*C12</f>
        <v>0.4</v>
      </c>
      <c r="G12" s="17">
        <v>1</v>
      </c>
      <c r="H12" s="7">
        <v>0.4</v>
      </c>
      <c r="I12" s="14">
        <v>1</v>
      </c>
      <c r="J12" s="16">
        <f>I12*C12</f>
        <v>0.4</v>
      </c>
      <c r="K12" s="14">
        <v>1</v>
      </c>
      <c r="L12" s="16">
        <f>K12*C12</f>
        <v>0.4</v>
      </c>
      <c r="M12" s="14">
        <v>1</v>
      </c>
      <c r="N12" s="16">
        <f>M12*C12</f>
        <v>0.4</v>
      </c>
      <c r="O12" s="14">
        <v>1</v>
      </c>
      <c r="P12" s="16">
        <f>O12*C12</f>
        <v>0.4</v>
      </c>
      <c r="Q12" s="14">
        <v>1</v>
      </c>
      <c r="R12" s="16">
        <f>Q12*C12</f>
        <v>0.4</v>
      </c>
      <c r="S12" s="14">
        <v>1</v>
      </c>
      <c r="T12" s="16">
        <f>S12*C12</f>
        <v>0.4</v>
      </c>
      <c r="U12" s="14">
        <v>1</v>
      </c>
      <c r="V12" s="16">
        <f>U12*C12</f>
        <v>0.4</v>
      </c>
      <c r="W12" s="14">
        <v>1</v>
      </c>
      <c r="X12" s="16">
        <f>W12*C12</f>
        <v>0.4</v>
      </c>
      <c r="Y12" s="14">
        <v>1</v>
      </c>
      <c r="Z12" s="16">
        <f>Y12*C12</f>
        <v>0.4</v>
      </c>
      <c r="AA12" s="14">
        <v>1</v>
      </c>
      <c r="AB12" s="16">
        <f t="shared" ref="AB12:AB17" si="2">AA12*C12</f>
        <v>0.4</v>
      </c>
      <c r="AC12" s="14">
        <v>1</v>
      </c>
      <c r="AD12" s="16">
        <f>AC12*C12</f>
        <v>0.4</v>
      </c>
      <c r="AE12" s="14">
        <v>1</v>
      </c>
      <c r="AF12" s="16">
        <f>AE12*C12</f>
        <v>0.4</v>
      </c>
      <c r="AG12" s="14">
        <v>1</v>
      </c>
      <c r="AH12" s="16">
        <f>AG12*C12</f>
        <v>0.4</v>
      </c>
      <c r="AI12" s="14">
        <v>1</v>
      </c>
      <c r="AJ12" s="16">
        <f>AI12*C12</f>
        <v>0.4</v>
      </c>
      <c r="AK12" s="14">
        <v>1</v>
      </c>
      <c r="AL12" s="16">
        <f>AK12*C12</f>
        <v>0.4</v>
      </c>
      <c r="AM12" s="14">
        <v>1</v>
      </c>
      <c r="AN12" s="16">
        <f>AM12*C12</f>
        <v>0.4</v>
      </c>
      <c r="AO12" s="14">
        <v>1</v>
      </c>
      <c r="AP12" s="16">
        <f>AO12*C12</f>
        <v>0.4</v>
      </c>
      <c r="AQ12" s="14">
        <v>1</v>
      </c>
      <c r="AR12" s="16">
        <f>AQ12*C12</f>
        <v>0.4</v>
      </c>
      <c r="AS12" s="14">
        <v>1</v>
      </c>
      <c r="AT12" s="16">
        <f>AS12*C12</f>
        <v>0.4</v>
      </c>
      <c r="AU12" s="14">
        <v>1</v>
      </c>
      <c r="AV12" s="16">
        <f>AU12*C12</f>
        <v>0.4</v>
      </c>
      <c r="AW12" s="14">
        <v>1</v>
      </c>
      <c r="AX12" s="16">
        <f>AW12*C12</f>
        <v>0.4</v>
      </c>
      <c r="AY12" s="14">
        <v>1</v>
      </c>
      <c r="AZ12" s="16">
        <f>C12*AY12</f>
        <v>0.4</v>
      </c>
      <c r="BA12" s="14">
        <v>1</v>
      </c>
      <c r="BB12" s="16">
        <f>BA12*C12</f>
        <v>0.4</v>
      </c>
      <c r="BC12" s="14">
        <v>1</v>
      </c>
      <c r="BD12" s="16">
        <f>BC12*C12</f>
        <v>0.4</v>
      </c>
      <c r="BE12" s="14">
        <v>1</v>
      </c>
      <c r="BF12" s="16">
        <f t="shared" si="1"/>
        <v>0.4</v>
      </c>
      <c r="BG12" s="14">
        <v>1</v>
      </c>
      <c r="BH12" s="16">
        <f>BG12*C12</f>
        <v>0.4</v>
      </c>
      <c r="BI12" s="14">
        <v>1</v>
      </c>
      <c r="BJ12" s="16">
        <f>BI12*C12</f>
        <v>0.4</v>
      </c>
      <c r="BK12" s="14">
        <v>1</v>
      </c>
      <c r="BL12" s="16">
        <f>C12*BK12</f>
        <v>0.4</v>
      </c>
      <c r="BM12" s="14">
        <v>1</v>
      </c>
      <c r="BN12" s="16">
        <f>BM12*C12</f>
        <v>0.4</v>
      </c>
      <c r="BO12" s="14">
        <v>1</v>
      </c>
      <c r="BP12" s="16">
        <f>BO12*C12</f>
        <v>0.4</v>
      </c>
      <c r="BQ12" s="14">
        <v>1</v>
      </c>
      <c r="BR12" s="16">
        <f>BQ12*C12</f>
        <v>0.4</v>
      </c>
      <c r="BS12" s="14">
        <v>1</v>
      </c>
      <c r="BT12" s="16">
        <f>BS12*C12</f>
        <v>0.4</v>
      </c>
      <c r="BU12" s="14">
        <v>1</v>
      </c>
      <c r="BV12" s="16">
        <f>BU12*C12</f>
        <v>0.4</v>
      </c>
      <c r="BW12" s="14">
        <v>1</v>
      </c>
      <c r="BX12" s="16">
        <f>BW12*C12</f>
        <v>0.4</v>
      </c>
      <c r="BY12" s="14">
        <v>1</v>
      </c>
      <c r="BZ12" s="16">
        <f>BY12*C12</f>
        <v>0.4</v>
      </c>
      <c r="CA12" s="14">
        <v>1</v>
      </c>
      <c r="CB12" s="16">
        <f>CA12*C12</f>
        <v>0.4</v>
      </c>
      <c r="CC12" s="14">
        <v>1</v>
      </c>
      <c r="CD12" s="16">
        <f>CC12*C12</f>
        <v>0.4</v>
      </c>
      <c r="CE12" s="11">
        <f t="shared" si="0"/>
        <v>39</v>
      </c>
      <c r="CF12" s="18">
        <f t="shared" si="0"/>
        <v>15.600000000000009</v>
      </c>
      <c r="CG12" s="19"/>
    </row>
    <row r="13" spans="1:85" s="12" customFormat="1" ht="25.5">
      <c r="A13" s="13" t="s">
        <v>70</v>
      </c>
      <c r="B13" s="14" t="s">
        <v>71</v>
      </c>
      <c r="C13" s="15">
        <v>2</v>
      </c>
      <c r="D13" s="13" t="s">
        <v>50</v>
      </c>
      <c r="E13" s="14">
        <v>1</v>
      </c>
      <c r="F13" s="16">
        <f>E13*$C13</f>
        <v>2</v>
      </c>
      <c r="G13" s="14">
        <v>1</v>
      </c>
      <c r="H13" s="16">
        <f>G13*$C13</f>
        <v>2</v>
      </c>
      <c r="I13" s="14">
        <v>1</v>
      </c>
      <c r="J13" s="16">
        <f>I13*$C13</f>
        <v>2</v>
      </c>
      <c r="K13" s="14">
        <v>1</v>
      </c>
      <c r="L13" s="16">
        <f>K13*$C13</f>
        <v>2</v>
      </c>
      <c r="M13" s="14">
        <v>1</v>
      </c>
      <c r="N13" s="16">
        <f>M13*$C13</f>
        <v>2</v>
      </c>
      <c r="O13" s="14">
        <v>1</v>
      </c>
      <c r="P13" s="16">
        <f>O13*$C13</f>
        <v>2</v>
      </c>
      <c r="Q13" s="14">
        <v>1</v>
      </c>
      <c r="R13" s="16">
        <f>Q13*$C13</f>
        <v>2</v>
      </c>
      <c r="S13" s="14">
        <v>1</v>
      </c>
      <c r="T13" s="16">
        <f>S13*$C13</f>
        <v>2</v>
      </c>
      <c r="U13" s="14">
        <v>1</v>
      </c>
      <c r="V13" s="16">
        <f>U13*$C13</f>
        <v>2</v>
      </c>
      <c r="W13" s="14">
        <v>1</v>
      </c>
      <c r="X13" s="16">
        <f>W13*$C13</f>
        <v>2</v>
      </c>
      <c r="Y13" s="14">
        <v>1</v>
      </c>
      <c r="Z13" s="16">
        <f>Y13*$C13</f>
        <v>2</v>
      </c>
      <c r="AA13" s="14">
        <v>1</v>
      </c>
      <c r="AB13" s="16">
        <f t="shared" si="2"/>
        <v>2</v>
      </c>
      <c r="AC13" s="14">
        <v>1</v>
      </c>
      <c r="AD13" s="16">
        <f>AC13*$C13</f>
        <v>2</v>
      </c>
      <c r="AE13" s="14">
        <v>1</v>
      </c>
      <c r="AF13" s="16">
        <f>AE13*$C13</f>
        <v>2</v>
      </c>
      <c r="AG13" s="14">
        <v>1</v>
      </c>
      <c r="AH13" s="16">
        <f>AG13*$C13</f>
        <v>2</v>
      </c>
      <c r="AI13" s="14">
        <v>1</v>
      </c>
      <c r="AJ13" s="16">
        <f>AI13*$C13</f>
        <v>2</v>
      </c>
      <c r="AK13" s="14">
        <v>1</v>
      </c>
      <c r="AL13" s="16">
        <f>AK13*$C13</f>
        <v>2</v>
      </c>
      <c r="AM13" s="14">
        <v>1</v>
      </c>
      <c r="AN13" s="16">
        <f>AM13*$C13</f>
        <v>2</v>
      </c>
      <c r="AO13" s="14">
        <v>1</v>
      </c>
      <c r="AP13" s="16">
        <f>AO13*$C13</f>
        <v>2</v>
      </c>
      <c r="AQ13" s="14">
        <v>1</v>
      </c>
      <c r="AR13" s="16">
        <f>AQ13*$C13</f>
        <v>2</v>
      </c>
      <c r="AS13" s="14">
        <v>1</v>
      </c>
      <c r="AT13" s="16">
        <f>AS13*$C13</f>
        <v>2</v>
      </c>
      <c r="AU13" s="14">
        <v>1</v>
      </c>
      <c r="AV13" s="16">
        <f>AU13*$C13</f>
        <v>2</v>
      </c>
      <c r="AW13" s="14">
        <v>1</v>
      </c>
      <c r="AX13" s="16">
        <f>AW13*$C13</f>
        <v>2</v>
      </c>
      <c r="AY13" s="14">
        <v>1</v>
      </c>
      <c r="AZ13" s="16">
        <f>AY13*$C13</f>
        <v>2</v>
      </c>
      <c r="BA13" s="14">
        <v>1</v>
      </c>
      <c r="BB13" s="16">
        <f>BA13*$C13</f>
        <v>2</v>
      </c>
      <c r="BC13" s="14">
        <v>1</v>
      </c>
      <c r="BD13" s="16">
        <f>BC13*$C13</f>
        <v>2</v>
      </c>
      <c r="BE13" s="14">
        <v>1</v>
      </c>
      <c r="BF13" s="16">
        <f t="shared" si="1"/>
        <v>2</v>
      </c>
      <c r="BG13" s="14">
        <v>1</v>
      </c>
      <c r="BH13" s="16">
        <f>BG13*$C13</f>
        <v>2</v>
      </c>
      <c r="BI13" s="14">
        <v>1</v>
      </c>
      <c r="BJ13" s="16">
        <f>BI13*$C13</f>
        <v>2</v>
      </c>
      <c r="BK13" s="14">
        <v>1</v>
      </c>
      <c r="BL13" s="16">
        <f>BK13*$C13</f>
        <v>2</v>
      </c>
      <c r="BM13" s="14">
        <v>1</v>
      </c>
      <c r="BN13" s="16">
        <f>BM13*$C13</f>
        <v>2</v>
      </c>
      <c r="BO13" s="14">
        <v>1</v>
      </c>
      <c r="BP13" s="16">
        <f>BO13*$C13</f>
        <v>2</v>
      </c>
      <c r="BQ13" s="14">
        <v>1</v>
      </c>
      <c r="BR13" s="16">
        <f>BQ13*$C13</f>
        <v>2</v>
      </c>
      <c r="BS13" s="14">
        <v>1</v>
      </c>
      <c r="BT13" s="16">
        <f>BS13*$C13</f>
        <v>2</v>
      </c>
      <c r="BU13" s="14">
        <v>1</v>
      </c>
      <c r="BV13" s="16">
        <f>BU13*$C13</f>
        <v>2</v>
      </c>
      <c r="BW13" s="14">
        <v>1</v>
      </c>
      <c r="BX13" s="16">
        <f>BW13*$C13</f>
        <v>2</v>
      </c>
      <c r="BY13" s="14">
        <v>1</v>
      </c>
      <c r="BZ13" s="16">
        <f>BY13*$C13</f>
        <v>2</v>
      </c>
      <c r="CA13" s="14">
        <v>1</v>
      </c>
      <c r="CB13" s="16">
        <f>CA13*$C13</f>
        <v>2</v>
      </c>
      <c r="CC13" s="14">
        <v>1</v>
      </c>
      <c r="CD13" s="16">
        <f>CC13*$C13</f>
        <v>2</v>
      </c>
      <c r="CE13" s="11">
        <f t="shared" si="0"/>
        <v>39</v>
      </c>
      <c r="CF13" s="18">
        <f t="shared" si="0"/>
        <v>78</v>
      </c>
      <c r="CG13" s="19"/>
    </row>
    <row r="14" spans="1:85" s="12" customFormat="1">
      <c r="A14" s="13" t="s">
        <v>72</v>
      </c>
      <c r="B14" s="14" t="s">
        <v>73</v>
      </c>
      <c r="C14" s="15">
        <v>1</v>
      </c>
      <c r="D14" s="13" t="s">
        <v>50</v>
      </c>
      <c r="E14" s="14">
        <v>1</v>
      </c>
      <c r="F14" s="16">
        <f t="shared" ref="F14:F21" si="3">E14*C14</f>
        <v>1</v>
      </c>
      <c r="G14" s="17">
        <v>1</v>
      </c>
      <c r="H14" s="16">
        <f>G14*$C14</f>
        <v>1</v>
      </c>
      <c r="I14" s="14">
        <v>1</v>
      </c>
      <c r="J14" s="16">
        <f>I14*C14</f>
        <v>1</v>
      </c>
      <c r="K14" s="14">
        <v>1</v>
      </c>
      <c r="L14" s="16">
        <f t="shared" ref="L14:L21" si="4">K14*C14</f>
        <v>1</v>
      </c>
      <c r="M14" s="14">
        <v>1</v>
      </c>
      <c r="N14" s="16">
        <f>M14*C14</f>
        <v>1</v>
      </c>
      <c r="O14" s="14">
        <v>1</v>
      </c>
      <c r="P14" s="16">
        <f>O14*C14</f>
        <v>1</v>
      </c>
      <c r="Q14" s="14">
        <v>1</v>
      </c>
      <c r="R14" s="16">
        <f>Q14*C14</f>
        <v>1</v>
      </c>
      <c r="S14" s="14">
        <v>1</v>
      </c>
      <c r="T14" s="16">
        <f>S14*C14</f>
        <v>1</v>
      </c>
      <c r="U14" s="14">
        <v>1</v>
      </c>
      <c r="V14" s="16">
        <f t="shared" ref="V14:V21" si="5">U14*C14</f>
        <v>1</v>
      </c>
      <c r="W14" s="14">
        <v>1</v>
      </c>
      <c r="X14" s="16">
        <f t="shared" ref="X14:X21" si="6">W14*C14</f>
        <v>1</v>
      </c>
      <c r="Y14" s="14">
        <v>1</v>
      </c>
      <c r="Z14" s="16">
        <f t="shared" ref="Z14:Z21" si="7">Y14*C14</f>
        <v>1</v>
      </c>
      <c r="AA14" s="14">
        <v>1</v>
      </c>
      <c r="AB14" s="16">
        <f t="shared" si="2"/>
        <v>1</v>
      </c>
      <c r="AC14" s="14">
        <v>1</v>
      </c>
      <c r="AD14" s="16">
        <f t="shared" ref="AD14:AD21" si="8">AC14*C14</f>
        <v>1</v>
      </c>
      <c r="AE14" s="14">
        <v>1</v>
      </c>
      <c r="AF14" s="16">
        <f>AE14*$C14</f>
        <v>1</v>
      </c>
      <c r="AG14" s="14">
        <v>1</v>
      </c>
      <c r="AH14" s="16">
        <f t="shared" ref="AH14:AH21" si="9">AG14*C14</f>
        <v>1</v>
      </c>
      <c r="AI14" s="14">
        <v>1</v>
      </c>
      <c r="AJ14" s="16">
        <f t="shared" ref="AJ14:AJ21" si="10">AI14*C14</f>
        <v>1</v>
      </c>
      <c r="AK14" s="14">
        <v>1</v>
      </c>
      <c r="AL14" s="16">
        <f>AK14*$C14</f>
        <v>1</v>
      </c>
      <c r="AM14" s="14">
        <v>1</v>
      </c>
      <c r="AN14" s="16">
        <f>AM14*$C14</f>
        <v>1</v>
      </c>
      <c r="AO14" s="14">
        <v>1</v>
      </c>
      <c r="AP14" s="16">
        <f>AO14*$C14</f>
        <v>1</v>
      </c>
      <c r="AQ14" s="14">
        <v>1</v>
      </c>
      <c r="AR14" s="16">
        <f>AQ14*C14</f>
        <v>1</v>
      </c>
      <c r="AS14" s="14">
        <v>1</v>
      </c>
      <c r="AT14" s="16">
        <f>AS14*C14</f>
        <v>1</v>
      </c>
      <c r="AU14" s="14">
        <v>1</v>
      </c>
      <c r="AV14" s="16">
        <f>AU14*$C14</f>
        <v>1</v>
      </c>
      <c r="AW14" s="14">
        <v>1</v>
      </c>
      <c r="AX14" s="16">
        <f t="shared" ref="AX14:AX21" si="11">AW14*C14</f>
        <v>1</v>
      </c>
      <c r="AY14" s="14">
        <v>1</v>
      </c>
      <c r="AZ14" s="16">
        <f>AY14*C14</f>
        <v>1</v>
      </c>
      <c r="BA14" s="14">
        <v>1</v>
      </c>
      <c r="BB14" s="16">
        <f>BA14*$C14</f>
        <v>1</v>
      </c>
      <c r="BC14" s="14">
        <v>1</v>
      </c>
      <c r="BD14" s="16">
        <f>BC14*C14</f>
        <v>1</v>
      </c>
      <c r="BE14" s="14">
        <v>1</v>
      </c>
      <c r="BF14" s="16">
        <f t="shared" si="1"/>
        <v>1</v>
      </c>
      <c r="BG14" s="14">
        <v>1</v>
      </c>
      <c r="BH14" s="16">
        <f t="shared" ref="BH14:BH21" si="12">BG14*C14</f>
        <v>1</v>
      </c>
      <c r="BI14" s="14">
        <v>1</v>
      </c>
      <c r="BJ14" s="16">
        <f t="shared" ref="BJ14:BJ21" si="13">BI14*C14</f>
        <v>1</v>
      </c>
      <c r="BK14" s="14">
        <v>1</v>
      </c>
      <c r="BL14" s="16">
        <f>BK14*$C14</f>
        <v>1</v>
      </c>
      <c r="BM14" s="14">
        <v>1</v>
      </c>
      <c r="BN14" s="16">
        <f>BM14*C14</f>
        <v>1</v>
      </c>
      <c r="BO14" s="14">
        <v>1</v>
      </c>
      <c r="BP14" s="16">
        <f>BO14*C14</f>
        <v>1</v>
      </c>
      <c r="BQ14" s="14">
        <v>1</v>
      </c>
      <c r="BR14" s="16">
        <f>BQ14*$C14</f>
        <v>1</v>
      </c>
      <c r="BS14" s="14">
        <v>1</v>
      </c>
      <c r="BT14" s="16">
        <f>BS14*$C14</f>
        <v>1</v>
      </c>
      <c r="BU14" s="14">
        <v>1</v>
      </c>
      <c r="BV14" s="16">
        <f t="shared" ref="BV14:BV21" si="14">BU14*C14</f>
        <v>1</v>
      </c>
      <c r="BW14" s="14">
        <v>1</v>
      </c>
      <c r="BX14" s="16">
        <f>BW14*C14</f>
        <v>1</v>
      </c>
      <c r="BY14" s="14">
        <v>1</v>
      </c>
      <c r="BZ14" s="16">
        <f>BY14*C14</f>
        <v>1</v>
      </c>
      <c r="CA14" s="14">
        <v>1</v>
      </c>
      <c r="CB14" s="16">
        <f>CA14*$C14</f>
        <v>1</v>
      </c>
      <c r="CC14" s="14">
        <v>1</v>
      </c>
      <c r="CD14" s="16">
        <f t="shared" ref="CD14:CD21" si="15">CC14*C14</f>
        <v>1</v>
      </c>
      <c r="CE14" s="11">
        <f t="shared" si="0"/>
        <v>39</v>
      </c>
      <c r="CF14" s="18">
        <f t="shared" si="0"/>
        <v>39</v>
      </c>
      <c r="CG14" s="19"/>
    </row>
    <row r="15" spans="1:85" ht="25.5">
      <c r="A15" s="13" t="s">
        <v>74</v>
      </c>
      <c r="B15" s="14" t="s">
        <v>75</v>
      </c>
      <c r="C15" s="15">
        <v>2E-3</v>
      </c>
      <c r="D15" s="15" t="s">
        <v>76</v>
      </c>
      <c r="E15" s="14">
        <v>2063</v>
      </c>
      <c r="F15" s="29">
        <f t="shared" si="3"/>
        <v>4.1260000000000003</v>
      </c>
      <c r="G15" s="14">
        <v>557</v>
      </c>
      <c r="H15" s="29">
        <f>G15*C15+0.01</f>
        <v>1.1240000000000001</v>
      </c>
      <c r="I15" s="14">
        <v>2204</v>
      </c>
      <c r="J15" s="29">
        <f>C15*I15</f>
        <v>4.4080000000000004</v>
      </c>
      <c r="K15" s="14">
        <v>2072</v>
      </c>
      <c r="L15" s="29">
        <f t="shared" si="4"/>
        <v>4.1440000000000001</v>
      </c>
      <c r="M15" s="14">
        <v>1537</v>
      </c>
      <c r="N15" s="29">
        <f>M15*C15</f>
        <v>3.0739999999999998</v>
      </c>
      <c r="O15" s="14">
        <v>1889</v>
      </c>
      <c r="P15" s="29">
        <f>O15*C15</f>
        <v>3.778</v>
      </c>
      <c r="Q15" s="14">
        <v>2054</v>
      </c>
      <c r="R15" s="29">
        <f>C15*Q15</f>
        <v>4.1079999999999997</v>
      </c>
      <c r="S15" s="14">
        <v>1176</v>
      </c>
      <c r="T15" s="29">
        <f>S15*C15</f>
        <v>2.3519999999999999</v>
      </c>
      <c r="U15" s="14">
        <v>2421</v>
      </c>
      <c r="V15" s="29">
        <f t="shared" si="5"/>
        <v>4.8420000000000005</v>
      </c>
      <c r="W15" s="14">
        <v>3384</v>
      </c>
      <c r="X15" s="29">
        <f t="shared" si="6"/>
        <v>6.7679999999999998</v>
      </c>
      <c r="Y15" s="14">
        <v>3155</v>
      </c>
      <c r="Z15" s="29">
        <f t="shared" si="7"/>
        <v>6.3100000000000005</v>
      </c>
      <c r="AA15" s="14">
        <v>1810</v>
      </c>
      <c r="AB15" s="29">
        <f t="shared" si="2"/>
        <v>3.62</v>
      </c>
      <c r="AC15" s="14">
        <v>1707</v>
      </c>
      <c r="AD15" s="29">
        <f t="shared" si="8"/>
        <v>3.4140000000000001</v>
      </c>
      <c r="AE15" s="14">
        <v>900</v>
      </c>
      <c r="AF15" s="29">
        <f t="shared" ref="AF15:AF21" si="16">AE15*C15</f>
        <v>1.8</v>
      </c>
      <c r="AG15" s="14">
        <v>1205</v>
      </c>
      <c r="AH15" s="29">
        <f t="shared" si="9"/>
        <v>2.41</v>
      </c>
      <c r="AI15" s="14">
        <v>1918</v>
      </c>
      <c r="AJ15" s="29">
        <f t="shared" si="10"/>
        <v>3.8360000000000003</v>
      </c>
      <c r="AK15" s="23">
        <v>1058</v>
      </c>
      <c r="AL15" s="29">
        <f>AK15*C15</f>
        <v>2.1160000000000001</v>
      </c>
      <c r="AM15" s="14">
        <v>1417</v>
      </c>
      <c r="AN15" s="29">
        <f t="shared" ref="AN15:AN21" si="17">AM15*C15</f>
        <v>2.8340000000000001</v>
      </c>
      <c r="AO15" s="14">
        <v>777</v>
      </c>
      <c r="AP15" s="29">
        <f>AO15*C15</f>
        <v>1.554</v>
      </c>
      <c r="AQ15" s="14">
        <v>1581</v>
      </c>
      <c r="AR15" s="29">
        <f>AQ15*C15</f>
        <v>3.1619999999999999</v>
      </c>
      <c r="AS15" s="14">
        <v>2967</v>
      </c>
      <c r="AT15" s="29">
        <f>AS15*C15</f>
        <v>5.9340000000000002</v>
      </c>
      <c r="AU15" s="14">
        <v>1123</v>
      </c>
      <c r="AV15" s="29">
        <f>AU15*C15</f>
        <v>2.246</v>
      </c>
      <c r="AW15" s="14">
        <v>3091</v>
      </c>
      <c r="AX15" s="29">
        <f t="shared" si="11"/>
        <v>6.1820000000000004</v>
      </c>
      <c r="AY15" s="14">
        <v>2198</v>
      </c>
      <c r="AZ15" s="29">
        <f>AY15*C15</f>
        <v>4.3959999999999999</v>
      </c>
      <c r="BA15" s="14">
        <v>1693</v>
      </c>
      <c r="BB15" s="29">
        <f t="shared" ref="BB15:BB20" si="18">BA15*C15</f>
        <v>3.3860000000000001</v>
      </c>
      <c r="BC15" s="14">
        <v>2988</v>
      </c>
      <c r="BD15" s="29">
        <f>C15*BC15</f>
        <v>5.976</v>
      </c>
      <c r="BE15" s="14">
        <v>337</v>
      </c>
      <c r="BF15" s="29">
        <f t="shared" si="1"/>
        <v>0.67400000000000004</v>
      </c>
      <c r="BG15" s="14">
        <v>2240</v>
      </c>
      <c r="BH15" s="29">
        <f t="shared" si="12"/>
        <v>4.4800000000000004</v>
      </c>
      <c r="BI15" s="14">
        <v>2108</v>
      </c>
      <c r="BJ15" s="29">
        <f t="shared" si="13"/>
        <v>4.2160000000000002</v>
      </c>
      <c r="BK15" s="14">
        <v>1276</v>
      </c>
      <c r="BL15" s="29">
        <f>BK15*C15</f>
        <v>2.552</v>
      </c>
      <c r="BM15" s="14">
        <v>2645</v>
      </c>
      <c r="BN15" s="29">
        <f>BM15*C15</f>
        <v>5.29</v>
      </c>
      <c r="BO15" s="14">
        <v>2601</v>
      </c>
      <c r="BP15" s="29">
        <f>BO15*C15</f>
        <v>5.202</v>
      </c>
      <c r="BQ15" s="14">
        <v>509</v>
      </c>
      <c r="BR15" s="29">
        <f>BQ15*C15</f>
        <v>1.018</v>
      </c>
      <c r="BS15" s="14">
        <v>419</v>
      </c>
      <c r="BT15" s="29">
        <f>BS15*C15</f>
        <v>0.83799999999999997</v>
      </c>
      <c r="BU15" s="14">
        <v>2097</v>
      </c>
      <c r="BV15" s="29">
        <f t="shared" si="14"/>
        <v>4.194</v>
      </c>
      <c r="BW15" s="14">
        <v>2196</v>
      </c>
      <c r="BX15" s="29">
        <f>BW15*C15</f>
        <v>4.3920000000000003</v>
      </c>
      <c r="BY15" s="14">
        <v>1734</v>
      </c>
      <c r="BZ15" s="29">
        <f>BY15*C15</f>
        <v>3.468</v>
      </c>
      <c r="CA15" s="14">
        <v>2099</v>
      </c>
      <c r="CB15" s="29">
        <f>CA15*C15</f>
        <v>4.1980000000000004</v>
      </c>
      <c r="CC15" s="14">
        <v>2556</v>
      </c>
      <c r="CD15" s="29">
        <f t="shared" si="15"/>
        <v>5.1120000000000001</v>
      </c>
      <c r="CE15" s="11">
        <f t="shared" si="0"/>
        <v>71762</v>
      </c>
      <c r="CF15" s="18">
        <f t="shared" si="0"/>
        <v>143.53400000000002</v>
      </c>
      <c r="CG15" s="19"/>
    </row>
    <row r="16" spans="1:85" ht="25.5">
      <c r="A16" s="13" t="s">
        <v>77</v>
      </c>
      <c r="B16" s="27" t="s">
        <v>78</v>
      </c>
      <c r="C16" s="21">
        <v>0.05</v>
      </c>
      <c r="D16" s="20" t="s">
        <v>79</v>
      </c>
      <c r="E16" s="14">
        <v>218</v>
      </c>
      <c r="F16" s="6">
        <f t="shared" si="3"/>
        <v>10.9</v>
      </c>
      <c r="G16" s="14">
        <v>68</v>
      </c>
      <c r="H16" s="6">
        <f t="shared" ref="H15:H21" si="19">G16*C16</f>
        <v>3.4000000000000004</v>
      </c>
      <c r="I16" s="14">
        <v>203</v>
      </c>
      <c r="J16" s="6">
        <f>C16*I16</f>
        <v>10.15</v>
      </c>
      <c r="K16" s="14">
        <v>185</v>
      </c>
      <c r="L16" s="6">
        <f t="shared" si="4"/>
        <v>9.25</v>
      </c>
      <c r="M16" s="14">
        <v>257</v>
      </c>
      <c r="N16" s="6">
        <f>M16*C16</f>
        <v>12.850000000000001</v>
      </c>
      <c r="O16" s="14">
        <v>242</v>
      </c>
      <c r="P16" s="6">
        <f>O16*C16</f>
        <v>12.100000000000001</v>
      </c>
      <c r="Q16" s="14">
        <v>228</v>
      </c>
      <c r="R16" s="6">
        <f>C16*Q16</f>
        <v>11.4</v>
      </c>
      <c r="S16" s="14">
        <v>142</v>
      </c>
      <c r="T16" s="6">
        <f>S16*C16</f>
        <v>7.1000000000000005</v>
      </c>
      <c r="U16" s="14">
        <v>330</v>
      </c>
      <c r="V16" s="6">
        <f t="shared" si="5"/>
        <v>16.5</v>
      </c>
      <c r="W16" s="14">
        <v>413</v>
      </c>
      <c r="X16" s="6">
        <f t="shared" si="6"/>
        <v>20.650000000000002</v>
      </c>
      <c r="Y16" s="14">
        <v>332</v>
      </c>
      <c r="Z16" s="6">
        <f t="shared" si="7"/>
        <v>16.600000000000001</v>
      </c>
      <c r="AA16" s="14">
        <v>234</v>
      </c>
      <c r="AB16" s="6">
        <f t="shared" si="2"/>
        <v>11.700000000000001</v>
      </c>
      <c r="AC16" s="14">
        <v>153</v>
      </c>
      <c r="AD16" s="6">
        <f t="shared" si="8"/>
        <v>7.65</v>
      </c>
      <c r="AE16" s="14">
        <v>93</v>
      </c>
      <c r="AF16" s="6">
        <f t="shared" si="16"/>
        <v>4.6500000000000004</v>
      </c>
      <c r="AG16" s="14">
        <v>152</v>
      </c>
      <c r="AH16" s="6">
        <f t="shared" si="9"/>
        <v>7.6000000000000005</v>
      </c>
      <c r="AI16" s="14">
        <v>238</v>
      </c>
      <c r="AJ16" s="6">
        <f t="shared" si="10"/>
        <v>11.9</v>
      </c>
      <c r="AK16" s="23">
        <v>129</v>
      </c>
      <c r="AL16" s="6">
        <f>AK16*C16</f>
        <v>6.45</v>
      </c>
      <c r="AM16" s="14">
        <v>126</v>
      </c>
      <c r="AN16" s="6">
        <f t="shared" si="17"/>
        <v>6.3000000000000007</v>
      </c>
      <c r="AO16" s="14">
        <v>80</v>
      </c>
      <c r="AP16" s="6">
        <f>AO16*C16</f>
        <v>4</v>
      </c>
      <c r="AQ16" s="14">
        <v>170</v>
      </c>
      <c r="AR16" s="6">
        <f>AQ16*C16</f>
        <v>8.5</v>
      </c>
      <c r="AS16" s="14">
        <v>399</v>
      </c>
      <c r="AT16" s="6">
        <f>AS16*C16</f>
        <v>19.950000000000003</v>
      </c>
      <c r="AU16" s="14">
        <v>101</v>
      </c>
      <c r="AV16" s="6">
        <f>AU16*C16</f>
        <v>5.0500000000000007</v>
      </c>
      <c r="AW16" s="14">
        <v>387</v>
      </c>
      <c r="AX16" s="6">
        <f t="shared" si="11"/>
        <v>19.350000000000001</v>
      </c>
      <c r="AY16" s="14">
        <v>249</v>
      </c>
      <c r="AZ16" s="6">
        <f>AY16*C16</f>
        <v>12.450000000000001</v>
      </c>
      <c r="BA16" s="14">
        <v>187</v>
      </c>
      <c r="BB16" s="6">
        <f t="shared" si="18"/>
        <v>9.35</v>
      </c>
      <c r="BC16" s="14">
        <v>331</v>
      </c>
      <c r="BD16" s="6">
        <f>C16*BC16</f>
        <v>16.55</v>
      </c>
      <c r="BE16" s="14">
        <v>0</v>
      </c>
      <c r="BF16" s="6">
        <f t="shared" si="1"/>
        <v>0</v>
      </c>
      <c r="BG16" s="14">
        <v>251</v>
      </c>
      <c r="BH16" s="6">
        <f t="shared" si="12"/>
        <v>12.55</v>
      </c>
      <c r="BI16" s="14">
        <v>246</v>
      </c>
      <c r="BJ16" s="6">
        <f t="shared" si="13"/>
        <v>12.3</v>
      </c>
      <c r="BK16" s="36">
        <v>153</v>
      </c>
      <c r="BL16" s="6">
        <f>BK16*C16</f>
        <v>7.65</v>
      </c>
      <c r="BM16" s="14">
        <v>381</v>
      </c>
      <c r="BN16" s="6">
        <f>BM16*C16</f>
        <v>19.05</v>
      </c>
      <c r="BO16" s="14">
        <v>330</v>
      </c>
      <c r="BP16" s="6">
        <f>BO16*C16</f>
        <v>16.5</v>
      </c>
      <c r="BQ16" s="14">
        <v>54</v>
      </c>
      <c r="BR16" s="6">
        <f>BQ16*C16</f>
        <v>2.7</v>
      </c>
      <c r="BS16" s="14">
        <v>54</v>
      </c>
      <c r="BT16" s="6">
        <f>BS16*C16</f>
        <v>2.7</v>
      </c>
      <c r="BU16" s="14">
        <v>273</v>
      </c>
      <c r="BV16" s="6">
        <f t="shared" si="14"/>
        <v>13.65</v>
      </c>
      <c r="BW16" s="14">
        <v>293</v>
      </c>
      <c r="BX16" s="6">
        <f>BW16*C16</f>
        <v>14.65</v>
      </c>
      <c r="BY16" s="14">
        <v>181</v>
      </c>
      <c r="BZ16" s="6">
        <f>BY16*C16</f>
        <v>9.0500000000000007</v>
      </c>
      <c r="CA16" s="14">
        <v>290</v>
      </c>
      <c r="CB16" s="6">
        <f>CA16*C16</f>
        <v>14.5</v>
      </c>
      <c r="CC16" s="14">
        <v>315</v>
      </c>
      <c r="CD16" s="6">
        <f t="shared" si="15"/>
        <v>15.75</v>
      </c>
      <c r="CE16" s="11">
        <f t="shared" si="0"/>
        <v>8468</v>
      </c>
      <c r="CF16" s="18">
        <f t="shared" si="0"/>
        <v>423.40000000000003</v>
      </c>
      <c r="CG16" s="19"/>
    </row>
    <row r="17" spans="1:85">
      <c r="A17" s="13" t="s">
        <v>80</v>
      </c>
      <c r="B17" s="27" t="s">
        <v>81</v>
      </c>
      <c r="C17" s="21">
        <v>0.5</v>
      </c>
      <c r="D17" s="20" t="s">
        <v>82</v>
      </c>
      <c r="E17" s="14">
        <v>9</v>
      </c>
      <c r="F17" s="6">
        <f t="shared" si="3"/>
        <v>4.5</v>
      </c>
      <c r="G17" s="14">
        <v>5</v>
      </c>
      <c r="H17" s="6">
        <f t="shared" si="19"/>
        <v>2.5</v>
      </c>
      <c r="I17" s="14">
        <v>11</v>
      </c>
      <c r="J17" s="6">
        <f>C17*I17</f>
        <v>5.5</v>
      </c>
      <c r="K17" s="14">
        <v>11</v>
      </c>
      <c r="L17" s="6">
        <f t="shared" si="4"/>
        <v>5.5</v>
      </c>
      <c r="M17" s="14">
        <v>18</v>
      </c>
      <c r="N17" s="6">
        <f>M17*C17</f>
        <v>9</v>
      </c>
      <c r="O17" s="14">
        <v>16</v>
      </c>
      <c r="P17" s="6">
        <f>O17*C17</f>
        <v>8</v>
      </c>
      <c r="Q17" s="14">
        <v>14</v>
      </c>
      <c r="R17" s="6">
        <f>C17*Q17</f>
        <v>7</v>
      </c>
      <c r="S17" s="14">
        <v>11</v>
      </c>
      <c r="T17" s="6">
        <f>S17*C17</f>
        <v>5.5</v>
      </c>
      <c r="U17" s="14">
        <v>18</v>
      </c>
      <c r="V17" s="6">
        <f t="shared" si="5"/>
        <v>9</v>
      </c>
      <c r="W17" s="14">
        <v>27</v>
      </c>
      <c r="X17" s="6">
        <f t="shared" si="6"/>
        <v>13.5</v>
      </c>
      <c r="Y17" s="14">
        <v>24</v>
      </c>
      <c r="Z17" s="6">
        <f t="shared" si="7"/>
        <v>12</v>
      </c>
      <c r="AA17" s="14">
        <v>14</v>
      </c>
      <c r="AB17" s="6">
        <f t="shared" si="2"/>
        <v>7</v>
      </c>
      <c r="AC17" s="14">
        <v>10</v>
      </c>
      <c r="AD17" s="6">
        <f t="shared" si="8"/>
        <v>5</v>
      </c>
      <c r="AE17" s="14">
        <v>7</v>
      </c>
      <c r="AF17" s="6">
        <f t="shared" si="16"/>
        <v>3.5</v>
      </c>
      <c r="AG17" s="14">
        <v>11</v>
      </c>
      <c r="AH17" s="6">
        <f t="shared" si="9"/>
        <v>5.5</v>
      </c>
      <c r="AI17" s="14">
        <v>16</v>
      </c>
      <c r="AJ17" s="6">
        <f t="shared" si="10"/>
        <v>8</v>
      </c>
      <c r="AK17" s="23">
        <v>7</v>
      </c>
      <c r="AL17" s="6">
        <f>AK17*C17</f>
        <v>3.5</v>
      </c>
      <c r="AM17" s="14">
        <v>7</v>
      </c>
      <c r="AN17" s="6">
        <f t="shared" si="17"/>
        <v>3.5</v>
      </c>
      <c r="AO17" s="14">
        <v>6</v>
      </c>
      <c r="AP17" s="6">
        <f>AO17*C17</f>
        <v>3</v>
      </c>
      <c r="AQ17" s="14">
        <v>13</v>
      </c>
      <c r="AR17" s="6">
        <f>AQ17*C17</f>
        <v>6.5</v>
      </c>
      <c r="AS17" s="14">
        <v>21</v>
      </c>
      <c r="AT17" s="6">
        <f>AS17*C17</f>
        <v>10.5</v>
      </c>
      <c r="AU17" s="14">
        <v>8</v>
      </c>
      <c r="AV17" s="6">
        <f>AU17*C17</f>
        <v>4</v>
      </c>
      <c r="AW17" s="14">
        <v>16</v>
      </c>
      <c r="AX17" s="6">
        <f t="shared" si="11"/>
        <v>8</v>
      </c>
      <c r="AY17" s="14">
        <v>20</v>
      </c>
      <c r="AZ17" s="6">
        <f>AY17*C17</f>
        <v>10</v>
      </c>
      <c r="BA17" s="14">
        <v>14</v>
      </c>
      <c r="BB17" s="6">
        <f t="shared" si="18"/>
        <v>7</v>
      </c>
      <c r="BC17" s="14">
        <v>22</v>
      </c>
      <c r="BD17" s="6">
        <f>C17*BC17</f>
        <v>11</v>
      </c>
      <c r="BE17" s="14">
        <v>0</v>
      </c>
      <c r="BF17" s="6">
        <f t="shared" si="1"/>
        <v>0</v>
      </c>
      <c r="BG17" s="14">
        <v>14</v>
      </c>
      <c r="BH17" s="6">
        <f t="shared" si="12"/>
        <v>7</v>
      </c>
      <c r="BI17" s="14">
        <v>18</v>
      </c>
      <c r="BJ17" s="6">
        <f t="shared" si="13"/>
        <v>9</v>
      </c>
      <c r="BK17" s="14">
        <v>10</v>
      </c>
      <c r="BL17" s="6">
        <f>BK17*C17</f>
        <v>5</v>
      </c>
      <c r="BM17" s="14">
        <v>20</v>
      </c>
      <c r="BN17" s="6">
        <f>BM17*C17</f>
        <v>10</v>
      </c>
      <c r="BO17" s="14">
        <v>20</v>
      </c>
      <c r="BP17" s="6">
        <f>BO17*C17</f>
        <v>10</v>
      </c>
      <c r="BQ17" s="14">
        <v>6</v>
      </c>
      <c r="BR17" s="6">
        <f>BQ17*C17</f>
        <v>3</v>
      </c>
      <c r="BS17" s="14">
        <v>5</v>
      </c>
      <c r="BT17" s="6">
        <f>BS17*C17</f>
        <v>2.5</v>
      </c>
      <c r="BU17" s="14">
        <v>17</v>
      </c>
      <c r="BV17" s="6">
        <f t="shared" si="14"/>
        <v>8.5</v>
      </c>
      <c r="BW17" s="14">
        <v>19</v>
      </c>
      <c r="BX17" s="6">
        <f>BW17*C17</f>
        <v>9.5</v>
      </c>
      <c r="BY17" s="14">
        <v>11</v>
      </c>
      <c r="BZ17" s="6">
        <f>BY17*C17</f>
        <v>5.5</v>
      </c>
      <c r="CA17" s="14">
        <v>16</v>
      </c>
      <c r="CB17" s="6">
        <f>CA17*C17</f>
        <v>8</v>
      </c>
      <c r="CC17" s="14">
        <v>18</v>
      </c>
      <c r="CD17" s="6">
        <f t="shared" si="15"/>
        <v>9</v>
      </c>
      <c r="CE17" s="11">
        <f t="shared" si="0"/>
        <v>530</v>
      </c>
      <c r="CF17" s="18">
        <f t="shared" si="0"/>
        <v>265</v>
      </c>
      <c r="CG17" s="19"/>
    </row>
    <row r="18" spans="1:85">
      <c r="A18" s="13" t="s">
        <v>83</v>
      </c>
      <c r="B18" s="27" t="s">
        <v>84</v>
      </c>
      <c r="C18" s="21">
        <v>10</v>
      </c>
      <c r="D18" s="20" t="s">
        <v>85</v>
      </c>
      <c r="E18" s="14">
        <v>1</v>
      </c>
      <c r="F18" s="6">
        <f t="shared" si="3"/>
        <v>10</v>
      </c>
      <c r="G18" s="14">
        <v>1</v>
      </c>
      <c r="H18" s="6">
        <f t="shared" si="19"/>
        <v>10</v>
      </c>
      <c r="I18" s="14">
        <v>1</v>
      </c>
      <c r="J18" s="6">
        <f>C18*I18</f>
        <v>10</v>
      </c>
      <c r="K18" s="14">
        <v>1</v>
      </c>
      <c r="L18" s="6">
        <f t="shared" si="4"/>
        <v>10</v>
      </c>
      <c r="M18" s="14"/>
      <c r="N18" s="6">
        <v>0</v>
      </c>
      <c r="O18" s="14"/>
      <c r="P18" s="6"/>
      <c r="Q18" s="14"/>
      <c r="R18" s="6"/>
      <c r="S18" s="14"/>
      <c r="T18" s="6"/>
      <c r="U18" s="14">
        <v>1</v>
      </c>
      <c r="V18" s="6">
        <f t="shared" si="5"/>
        <v>10</v>
      </c>
      <c r="W18" s="14">
        <v>1</v>
      </c>
      <c r="X18" s="6">
        <f t="shared" si="6"/>
        <v>10</v>
      </c>
      <c r="Y18" s="14">
        <v>1</v>
      </c>
      <c r="Z18" s="6">
        <f t="shared" si="7"/>
        <v>10</v>
      </c>
      <c r="AA18" s="14"/>
      <c r="AB18" s="6"/>
      <c r="AC18" s="14">
        <v>1</v>
      </c>
      <c r="AD18" s="6">
        <f t="shared" si="8"/>
        <v>10</v>
      </c>
      <c r="AE18" s="14">
        <v>1</v>
      </c>
      <c r="AF18" s="6">
        <f t="shared" si="16"/>
        <v>10</v>
      </c>
      <c r="AG18" s="14">
        <v>1</v>
      </c>
      <c r="AH18" s="6">
        <f t="shared" si="9"/>
        <v>10</v>
      </c>
      <c r="AI18" s="14">
        <v>1</v>
      </c>
      <c r="AJ18" s="6">
        <f t="shared" si="10"/>
        <v>10</v>
      </c>
      <c r="AK18" s="23"/>
      <c r="AL18" s="6">
        <v>0</v>
      </c>
      <c r="AM18" s="14">
        <v>1</v>
      </c>
      <c r="AN18" s="6">
        <f t="shared" si="17"/>
        <v>10</v>
      </c>
      <c r="AO18" s="14"/>
      <c r="AP18" s="6"/>
      <c r="AQ18" s="14"/>
      <c r="AR18" s="6">
        <v>0</v>
      </c>
      <c r="AS18" s="14"/>
      <c r="AT18" s="6"/>
      <c r="AU18" s="14">
        <v>1</v>
      </c>
      <c r="AV18" s="6">
        <f>AU18*C18</f>
        <v>10</v>
      </c>
      <c r="AW18" s="14">
        <v>1</v>
      </c>
      <c r="AX18" s="6">
        <f t="shared" si="11"/>
        <v>10</v>
      </c>
      <c r="AY18" s="14"/>
      <c r="AZ18" s="6"/>
      <c r="BA18" s="14">
        <v>1</v>
      </c>
      <c r="BB18" s="6">
        <f t="shared" si="18"/>
        <v>10</v>
      </c>
      <c r="BC18" s="14"/>
      <c r="BD18" s="6"/>
      <c r="BE18" s="14"/>
      <c r="BF18" s="6">
        <f t="shared" ref="BF18" si="20">BE18*C18</f>
        <v>0</v>
      </c>
      <c r="BG18" s="14">
        <v>1</v>
      </c>
      <c r="BH18" s="6">
        <f t="shared" si="12"/>
        <v>10</v>
      </c>
      <c r="BI18" s="14">
        <v>1</v>
      </c>
      <c r="BJ18" s="6">
        <f t="shared" si="13"/>
        <v>10</v>
      </c>
      <c r="BK18" s="14"/>
      <c r="BL18" s="6"/>
      <c r="BM18" s="14"/>
      <c r="BN18" s="6"/>
      <c r="BO18" s="14"/>
      <c r="BP18" s="6"/>
      <c r="BQ18" s="14"/>
      <c r="BR18" s="6"/>
      <c r="BS18" s="14"/>
      <c r="BT18" s="6"/>
      <c r="BU18" s="14">
        <v>1</v>
      </c>
      <c r="BV18" s="6">
        <f t="shared" si="14"/>
        <v>10</v>
      </c>
      <c r="BW18" s="14"/>
      <c r="BX18" s="6"/>
      <c r="BY18" s="14"/>
      <c r="BZ18" s="6">
        <v>0</v>
      </c>
      <c r="CA18" s="14"/>
      <c r="CB18" s="6">
        <v>0</v>
      </c>
      <c r="CC18" s="14">
        <v>1</v>
      </c>
      <c r="CD18" s="6">
        <f t="shared" si="15"/>
        <v>10</v>
      </c>
      <c r="CE18" s="11">
        <f t="shared" si="0"/>
        <v>19</v>
      </c>
      <c r="CF18" s="18">
        <f t="shared" si="0"/>
        <v>190</v>
      </c>
      <c r="CG18" s="19"/>
    </row>
    <row r="19" spans="1:85" ht="25.5">
      <c r="A19" s="13" t="s">
        <v>86</v>
      </c>
      <c r="B19" s="27" t="s">
        <v>87</v>
      </c>
      <c r="C19" s="21">
        <v>0.1</v>
      </c>
      <c r="D19" s="13" t="s">
        <v>53</v>
      </c>
      <c r="E19" s="14">
        <v>140</v>
      </c>
      <c r="F19" s="22">
        <f t="shared" si="3"/>
        <v>14</v>
      </c>
      <c r="G19" s="17">
        <v>41</v>
      </c>
      <c r="H19" s="7">
        <f t="shared" si="19"/>
        <v>4.1000000000000005</v>
      </c>
      <c r="I19" s="14">
        <v>178</v>
      </c>
      <c r="J19" s="16">
        <f>I19*C19</f>
        <v>17.8</v>
      </c>
      <c r="K19" s="14">
        <v>161</v>
      </c>
      <c r="L19" s="16">
        <f t="shared" si="4"/>
        <v>16.100000000000001</v>
      </c>
      <c r="M19" s="23">
        <v>134</v>
      </c>
      <c r="N19" s="22">
        <f>C19*M19</f>
        <v>13.4</v>
      </c>
      <c r="O19" s="14">
        <v>152</v>
      </c>
      <c r="P19" s="16">
        <f>O19*C19</f>
        <v>15.200000000000001</v>
      </c>
      <c r="Q19" s="14">
        <v>159</v>
      </c>
      <c r="R19" s="16">
        <f>Q19*C19</f>
        <v>15.9</v>
      </c>
      <c r="S19" s="14">
        <v>95</v>
      </c>
      <c r="T19" s="14">
        <f>S19*C19</f>
        <v>9.5</v>
      </c>
      <c r="U19" s="14">
        <v>191</v>
      </c>
      <c r="V19" s="16">
        <f t="shared" si="5"/>
        <v>19.100000000000001</v>
      </c>
      <c r="W19" s="23">
        <v>253</v>
      </c>
      <c r="X19" s="16">
        <f t="shared" si="6"/>
        <v>25.3</v>
      </c>
      <c r="Y19" s="14">
        <v>252</v>
      </c>
      <c r="Z19" s="24">
        <f t="shared" si="7"/>
        <v>25.200000000000003</v>
      </c>
      <c r="AA19" s="14">
        <v>137</v>
      </c>
      <c r="AB19" s="16">
        <f>AA19*C19</f>
        <v>13.700000000000001</v>
      </c>
      <c r="AC19" s="14">
        <v>143</v>
      </c>
      <c r="AD19" s="16">
        <f t="shared" si="8"/>
        <v>14.3</v>
      </c>
      <c r="AE19" s="14">
        <v>70</v>
      </c>
      <c r="AF19" s="16">
        <f t="shared" si="16"/>
        <v>7</v>
      </c>
      <c r="AG19" s="14">
        <v>100</v>
      </c>
      <c r="AH19" s="16">
        <f t="shared" si="9"/>
        <v>10</v>
      </c>
      <c r="AI19" s="14">
        <v>161</v>
      </c>
      <c r="AJ19" s="16">
        <f t="shared" si="10"/>
        <v>16.100000000000001</v>
      </c>
      <c r="AK19" s="14">
        <v>88</v>
      </c>
      <c r="AL19" s="16">
        <f>AK19*C19</f>
        <v>8.8000000000000007</v>
      </c>
      <c r="AM19" s="14">
        <v>138</v>
      </c>
      <c r="AN19" s="16">
        <f t="shared" si="17"/>
        <v>13.8</v>
      </c>
      <c r="AO19" s="14">
        <v>61</v>
      </c>
      <c r="AP19" s="16">
        <f>AO19*C19</f>
        <v>6.1000000000000005</v>
      </c>
      <c r="AQ19" s="14">
        <v>123</v>
      </c>
      <c r="AR19" s="16">
        <f>AQ19*C19</f>
        <v>12.3</v>
      </c>
      <c r="AS19" s="14">
        <v>241</v>
      </c>
      <c r="AT19" s="16">
        <f>AS19*C19</f>
        <v>24.1</v>
      </c>
      <c r="AU19" s="14">
        <v>90</v>
      </c>
      <c r="AV19" s="16">
        <f>C19*AU19</f>
        <v>9</v>
      </c>
      <c r="AW19" s="14">
        <v>253</v>
      </c>
      <c r="AX19" s="16">
        <f t="shared" si="11"/>
        <v>25.3</v>
      </c>
      <c r="AY19" s="14">
        <v>187</v>
      </c>
      <c r="AZ19" s="16">
        <f>AY19*C19</f>
        <v>18.7</v>
      </c>
      <c r="BA19" s="14">
        <v>132</v>
      </c>
      <c r="BB19" s="16">
        <f t="shared" si="18"/>
        <v>13.200000000000001</v>
      </c>
      <c r="BC19" s="23">
        <f>223</f>
        <v>223</v>
      </c>
      <c r="BD19" s="16">
        <f>C19*BC19</f>
        <v>22.3</v>
      </c>
      <c r="BE19" s="14">
        <v>42</v>
      </c>
      <c r="BF19" s="6">
        <f>BE19*C19</f>
        <v>4.2</v>
      </c>
      <c r="BG19" s="14">
        <v>182</v>
      </c>
      <c r="BH19" s="16">
        <f t="shared" si="12"/>
        <v>18.2</v>
      </c>
      <c r="BI19" s="14">
        <v>200</v>
      </c>
      <c r="BJ19" s="16">
        <f t="shared" si="13"/>
        <v>20</v>
      </c>
      <c r="BK19" s="14">
        <v>110</v>
      </c>
      <c r="BL19" s="16">
        <f>BK19*C19</f>
        <v>11</v>
      </c>
      <c r="BM19" s="14">
        <v>197</v>
      </c>
      <c r="BN19" s="16">
        <f>BM19*C19</f>
        <v>19.700000000000003</v>
      </c>
      <c r="BO19" s="14">
        <v>205</v>
      </c>
      <c r="BP19" s="16">
        <f>BO19*C19</f>
        <v>20.5</v>
      </c>
      <c r="BQ19" s="14">
        <v>40</v>
      </c>
      <c r="BR19" s="16">
        <f>BQ19*C19</f>
        <v>4</v>
      </c>
      <c r="BS19" s="14">
        <v>34</v>
      </c>
      <c r="BT19" s="16">
        <f>BS19*C19</f>
        <v>3.4000000000000004</v>
      </c>
      <c r="BU19" s="14">
        <v>169</v>
      </c>
      <c r="BV19" s="16">
        <f t="shared" si="14"/>
        <v>16.900000000000002</v>
      </c>
      <c r="BW19" s="14">
        <v>171</v>
      </c>
      <c r="BX19" s="16">
        <f>BW19*C19</f>
        <v>17.100000000000001</v>
      </c>
      <c r="BY19" s="14">
        <v>138</v>
      </c>
      <c r="BZ19" s="16">
        <f>BY19*C19</f>
        <v>13.8</v>
      </c>
      <c r="CA19" s="23">
        <v>182</v>
      </c>
      <c r="CB19" s="16">
        <f>CA19*C19</f>
        <v>18.2</v>
      </c>
      <c r="CC19" s="14">
        <v>193</v>
      </c>
      <c r="CD19" s="16">
        <f t="shared" si="15"/>
        <v>19.3</v>
      </c>
      <c r="CE19" s="11">
        <f t="shared" si="0"/>
        <v>5766</v>
      </c>
      <c r="CF19" s="18">
        <f t="shared" si="0"/>
        <v>576.6</v>
      </c>
      <c r="CG19" s="19"/>
    </row>
    <row r="20" spans="1:85" ht="25.5">
      <c r="A20" s="13" t="s">
        <v>88</v>
      </c>
      <c r="B20" s="27" t="s">
        <v>93</v>
      </c>
      <c r="C20" s="21">
        <v>0.01</v>
      </c>
      <c r="D20" s="15" t="s">
        <v>76</v>
      </c>
      <c r="E20" s="14">
        <v>2063</v>
      </c>
      <c r="F20" s="29">
        <f t="shared" ref="F20" si="21">E20*C20</f>
        <v>20.63</v>
      </c>
      <c r="G20" s="14">
        <v>557</v>
      </c>
      <c r="H20" s="29">
        <f t="shared" ref="H20" si="22">G20*C20</f>
        <v>5.57</v>
      </c>
      <c r="I20" s="14">
        <v>2204</v>
      </c>
      <c r="J20" s="29">
        <f>C20*I20</f>
        <v>22.04</v>
      </c>
      <c r="K20" s="14">
        <v>2072</v>
      </c>
      <c r="L20" s="29">
        <f t="shared" si="4"/>
        <v>20.72</v>
      </c>
      <c r="M20" s="14">
        <v>1537</v>
      </c>
      <c r="N20" s="29">
        <f>M20*C20</f>
        <v>15.370000000000001</v>
      </c>
      <c r="O20" s="14">
        <v>1889</v>
      </c>
      <c r="P20" s="29">
        <f>O20*C20</f>
        <v>18.89</v>
      </c>
      <c r="Q20" s="14">
        <v>2054</v>
      </c>
      <c r="R20" s="29">
        <f>C20*Q20</f>
        <v>20.54</v>
      </c>
      <c r="S20" s="14">
        <v>1176</v>
      </c>
      <c r="T20" s="29">
        <f>S20*C20</f>
        <v>11.76</v>
      </c>
      <c r="U20" s="14">
        <v>2421</v>
      </c>
      <c r="V20" s="29">
        <f t="shared" ref="V20" si="23">U20*C20</f>
        <v>24.21</v>
      </c>
      <c r="W20" s="14">
        <v>3384</v>
      </c>
      <c r="X20" s="29">
        <f t="shared" ref="X20" si="24">W20*C20</f>
        <v>33.840000000000003</v>
      </c>
      <c r="Y20" s="14">
        <v>3155</v>
      </c>
      <c r="Z20" s="29">
        <f t="shared" ref="Z20" si="25">Y20*C20</f>
        <v>31.55</v>
      </c>
      <c r="AA20" s="14">
        <v>1810</v>
      </c>
      <c r="AB20" s="29">
        <f t="shared" ref="AB20" si="26">AA20*C20</f>
        <v>18.100000000000001</v>
      </c>
      <c r="AC20" s="14">
        <v>1707</v>
      </c>
      <c r="AD20" s="29">
        <f t="shared" ref="AD20" si="27">AC20*C20</f>
        <v>17.07</v>
      </c>
      <c r="AE20" s="14">
        <v>900</v>
      </c>
      <c r="AF20" s="29">
        <f t="shared" ref="AF20" si="28">AE20*C20</f>
        <v>9</v>
      </c>
      <c r="AG20" s="14">
        <v>1205</v>
      </c>
      <c r="AH20" s="29">
        <f t="shared" ref="AH20" si="29">AG20*C20</f>
        <v>12.05</v>
      </c>
      <c r="AI20" s="14">
        <v>1918</v>
      </c>
      <c r="AJ20" s="29">
        <f t="shared" ref="AJ20" si="30">AI20*C20</f>
        <v>19.18</v>
      </c>
      <c r="AK20" s="23">
        <v>1058</v>
      </c>
      <c r="AL20" s="29">
        <f>AK20*C20</f>
        <v>10.58</v>
      </c>
      <c r="AM20" s="14">
        <v>1417</v>
      </c>
      <c r="AN20" s="29">
        <f t="shared" ref="AN20" si="31">AM20*C20</f>
        <v>14.17</v>
      </c>
      <c r="AO20" s="14">
        <v>777</v>
      </c>
      <c r="AP20" s="29">
        <f>AO20*C20</f>
        <v>7.7700000000000005</v>
      </c>
      <c r="AQ20" s="14">
        <v>1581</v>
      </c>
      <c r="AR20" s="29">
        <f>AQ20*C20</f>
        <v>15.81</v>
      </c>
      <c r="AS20" s="14">
        <v>2967</v>
      </c>
      <c r="AT20" s="29">
        <f>AS20*C20</f>
        <v>29.67</v>
      </c>
      <c r="AU20" s="14">
        <v>1123</v>
      </c>
      <c r="AV20" s="29">
        <f>AU20*C20</f>
        <v>11.23</v>
      </c>
      <c r="AW20" s="14">
        <v>3091</v>
      </c>
      <c r="AX20" s="29">
        <f t="shared" si="11"/>
        <v>30.91</v>
      </c>
      <c r="AY20" s="14">
        <v>2198</v>
      </c>
      <c r="AZ20" s="29">
        <f>AY20*C20</f>
        <v>21.98</v>
      </c>
      <c r="BA20" s="14">
        <v>1693</v>
      </c>
      <c r="BB20" s="29">
        <f t="shared" si="18"/>
        <v>16.93</v>
      </c>
      <c r="BC20" s="14">
        <v>2988</v>
      </c>
      <c r="BD20" s="29">
        <f>C20*BC20</f>
        <v>29.88</v>
      </c>
      <c r="BE20" s="14">
        <v>337</v>
      </c>
      <c r="BF20" s="29">
        <f>BE20*C20</f>
        <v>3.37</v>
      </c>
      <c r="BG20" s="14">
        <v>2240</v>
      </c>
      <c r="BH20" s="29">
        <f t="shared" ref="BH20" si="32">BG20*C20</f>
        <v>22.400000000000002</v>
      </c>
      <c r="BI20" s="14">
        <v>2108</v>
      </c>
      <c r="BJ20" s="29">
        <f t="shared" ref="BJ20" si="33">BI20*C20</f>
        <v>21.080000000000002</v>
      </c>
      <c r="BK20" s="14">
        <v>1276</v>
      </c>
      <c r="BL20" s="29">
        <f>BK20*C20</f>
        <v>12.76</v>
      </c>
      <c r="BM20" s="14">
        <v>2645</v>
      </c>
      <c r="BN20" s="29">
        <f>BM20*C20</f>
        <v>26.45</v>
      </c>
      <c r="BO20" s="14">
        <v>2601</v>
      </c>
      <c r="BP20" s="29">
        <f>BO20*C20</f>
        <v>26.01</v>
      </c>
      <c r="BQ20" s="14">
        <v>509</v>
      </c>
      <c r="BR20" s="29">
        <f>BQ20*C20</f>
        <v>5.09</v>
      </c>
      <c r="BS20" s="14">
        <v>419</v>
      </c>
      <c r="BT20" s="29">
        <f>BS20*C20</f>
        <v>4.1900000000000004</v>
      </c>
      <c r="BU20" s="14">
        <v>2097</v>
      </c>
      <c r="BV20" s="29">
        <f t="shared" ref="BV20" si="34">BU20*C20</f>
        <v>20.97</v>
      </c>
      <c r="BW20" s="14">
        <v>2196</v>
      </c>
      <c r="BX20" s="29">
        <f>BW20*C20</f>
        <v>21.96</v>
      </c>
      <c r="BY20" s="14">
        <v>1734</v>
      </c>
      <c r="BZ20" s="29">
        <f>BY20*C20</f>
        <v>17.34</v>
      </c>
      <c r="CA20" s="14">
        <v>2099</v>
      </c>
      <c r="CB20" s="29">
        <f>CA20*C20</f>
        <v>20.990000000000002</v>
      </c>
      <c r="CC20" s="14">
        <v>2556</v>
      </c>
      <c r="CD20" s="29">
        <f t="shared" ref="CD20" si="35">CC20*C20</f>
        <v>25.560000000000002</v>
      </c>
      <c r="CE20" s="11">
        <f t="shared" si="0"/>
        <v>71762</v>
      </c>
      <c r="CF20" s="18">
        <f t="shared" si="0"/>
        <v>717.62000000000035</v>
      </c>
      <c r="CG20" s="19"/>
    </row>
    <row r="21" spans="1:85">
      <c r="A21" s="20" t="s">
        <v>92</v>
      </c>
      <c r="B21" s="27" t="s">
        <v>89</v>
      </c>
      <c r="C21" s="21">
        <v>0.5</v>
      </c>
      <c r="D21" s="20" t="s">
        <v>50</v>
      </c>
      <c r="E21" s="14">
        <v>1</v>
      </c>
      <c r="F21" s="16">
        <f t="shared" si="3"/>
        <v>0.5</v>
      </c>
      <c r="G21" s="17">
        <v>1</v>
      </c>
      <c r="H21" s="7">
        <f t="shared" si="19"/>
        <v>0.5</v>
      </c>
      <c r="I21" s="14">
        <v>1</v>
      </c>
      <c r="J21" s="16">
        <f>I21*C21</f>
        <v>0.5</v>
      </c>
      <c r="K21" s="14">
        <v>1</v>
      </c>
      <c r="L21" s="16">
        <f t="shared" si="4"/>
        <v>0.5</v>
      </c>
      <c r="M21" s="14">
        <v>1</v>
      </c>
      <c r="N21" s="16">
        <f>M21*C21</f>
        <v>0.5</v>
      </c>
      <c r="O21" s="14">
        <v>1</v>
      </c>
      <c r="P21" s="16">
        <f>O21*C21</f>
        <v>0.5</v>
      </c>
      <c r="Q21" s="14">
        <v>1</v>
      </c>
      <c r="R21" s="16">
        <f>Q21*C21</f>
        <v>0.5</v>
      </c>
      <c r="S21" s="14">
        <v>1</v>
      </c>
      <c r="T21" s="16">
        <f>S21*C21</f>
        <v>0.5</v>
      </c>
      <c r="U21" s="14">
        <v>1</v>
      </c>
      <c r="V21" s="16">
        <f t="shared" si="5"/>
        <v>0.5</v>
      </c>
      <c r="W21" s="14">
        <v>1</v>
      </c>
      <c r="X21" s="16">
        <f t="shared" si="6"/>
        <v>0.5</v>
      </c>
      <c r="Y21" s="14">
        <v>1</v>
      </c>
      <c r="Z21" s="16">
        <f t="shared" si="7"/>
        <v>0.5</v>
      </c>
      <c r="AA21" s="14">
        <v>1</v>
      </c>
      <c r="AB21" s="16">
        <f>AA21*C21</f>
        <v>0.5</v>
      </c>
      <c r="AC21" s="14">
        <v>1</v>
      </c>
      <c r="AD21" s="16">
        <f t="shared" si="8"/>
        <v>0.5</v>
      </c>
      <c r="AE21" s="14">
        <v>1</v>
      </c>
      <c r="AF21" s="16">
        <f t="shared" si="16"/>
        <v>0.5</v>
      </c>
      <c r="AG21" s="14">
        <v>1</v>
      </c>
      <c r="AH21" s="16">
        <f t="shared" si="9"/>
        <v>0.5</v>
      </c>
      <c r="AI21" s="14">
        <v>1</v>
      </c>
      <c r="AJ21" s="16">
        <f t="shared" si="10"/>
        <v>0.5</v>
      </c>
      <c r="AK21" s="14">
        <v>1</v>
      </c>
      <c r="AL21" s="16">
        <f>AK21*C21</f>
        <v>0.5</v>
      </c>
      <c r="AM21" s="14">
        <v>1</v>
      </c>
      <c r="AN21" s="16">
        <f t="shared" si="17"/>
        <v>0.5</v>
      </c>
      <c r="AO21" s="14">
        <v>1</v>
      </c>
      <c r="AP21" s="16">
        <f>AO21*C21</f>
        <v>0.5</v>
      </c>
      <c r="AQ21" s="14">
        <v>1</v>
      </c>
      <c r="AR21" s="16">
        <f>AQ21*C21</f>
        <v>0.5</v>
      </c>
      <c r="AS21" s="14">
        <v>1</v>
      </c>
      <c r="AT21" s="16">
        <f>AS21*C21</f>
        <v>0.5</v>
      </c>
      <c r="AU21" s="14">
        <v>1</v>
      </c>
      <c r="AV21" s="16">
        <f>AU21*C21</f>
        <v>0.5</v>
      </c>
      <c r="AW21" s="14">
        <v>1</v>
      </c>
      <c r="AX21" s="16">
        <f t="shared" si="11"/>
        <v>0.5</v>
      </c>
      <c r="AY21" s="14">
        <v>1</v>
      </c>
      <c r="AZ21" s="16">
        <f>AY21*C21</f>
        <v>0.5</v>
      </c>
      <c r="BA21" s="14">
        <v>1</v>
      </c>
      <c r="BB21" s="7">
        <f>BA21*AX21</f>
        <v>0.5</v>
      </c>
      <c r="BC21" s="14">
        <v>1</v>
      </c>
      <c r="BD21" s="16">
        <f>BC21*C21</f>
        <v>0.5</v>
      </c>
      <c r="BE21" s="14">
        <v>1</v>
      </c>
      <c r="BF21" s="6">
        <f>BE21*C21</f>
        <v>0.5</v>
      </c>
      <c r="BG21" s="14">
        <v>1</v>
      </c>
      <c r="BH21" s="16">
        <f t="shared" si="12"/>
        <v>0.5</v>
      </c>
      <c r="BI21" s="14">
        <v>1</v>
      </c>
      <c r="BJ21" s="16">
        <f t="shared" si="13"/>
        <v>0.5</v>
      </c>
      <c r="BK21" s="14">
        <v>1</v>
      </c>
      <c r="BL21" s="16">
        <f>BK21*C21</f>
        <v>0.5</v>
      </c>
      <c r="BM21" s="14">
        <v>1</v>
      </c>
      <c r="BN21" s="16">
        <f>BM21*C21</f>
        <v>0.5</v>
      </c>
      <c r="BO21" s="14">
        <v>1</v>
      </c>
      <c r="BP21" s="16">
        <f>BO21*C21</f>
        <v>0.5</v>
      </c>
      <c r="BQ21" s="14">
        <v>1</v>
      </c>
      <c r="BR21" s="16">
        <f>BQ21*C21</f>
        <v>0.5</v>
      </c>
      <c r="BS21" s="14">
        <v>1</v>
      </c>
      <c r="BT21" s="7">
        <f>BS21*BP21</f>
        <v>0.5</v>
      </c>
      <c r="BU21" s="14">
        <v>1</v>
      </c>
      <c r="BV21" s="16">
        <f t="shared" si="14"/>
        <v>0.5</v>
      </c>
      <c r="BW21" s="14">
        <v>1</v>
      </c>
      <c r="BX21" s="16">
        <f>BW21*C21</f>
        <v>0.5</v>
      </c>
      <c r="BY21" s="14">
        <v>1</v>
      </c>
      <c r="BZ21" s="16">
        <f>BY21*C21</f>
        <v>0.5</v>
      </c>
      <c r="CA21" s="14">
        <v>1</v>
      </c>
      <c r="CB21" s="7">
        <f>CA21*BX21</f>
        <v>0.5</v>
      </c>
      <c r="CC21" s="14">
        <v>1</v>
      </c>
      <c r="CD21" s="16">
        <f t="shared" si="15"/>
        <v>0.5</v>
      </c>
      <c r="CE21" s="11">
        <f t="shared" si="0"/>
        <v>39</v>
      </c>
      <c r="CF21" s="18">
        <f t="shared" si="0"/>
        <v>19.5</v>
      </c>
      <c r="CG21" s="19"/>
    </row>
    <row r="22" spans="1:85">
      <c r="B22" s="40" t="s">
        <v>90</v>
      </c>
      <c r="C22" s="40"/>
      <c r="D22" s="40"/>
      <c r="E22" s="40"/>
      <c r="F22" s="30">
        <f>SUM(F4:F21)</f>
        <v>81.756</v>
      </c>
      <c r="G22" s="30"/>
      <c r="H22" s="30">
        <f>SUM(H4:H21)</f>
        <v>37.554000000000002</v>
      </c>
      <c r="I22" s="27"/>
      <c r="J22" s="30">
        <f>SUM(J4:J21)</f>
        <v>90.427999999999997</v>
      </c>
      <c r="K22" s="27"/>
      <c r="L22" s="30">
        <f>SUM(L4:L21)</f>
        <v>85.22399999999999</v>
      </c>
      <c r="M22" s="27"/>
      <c r="N22" s="30">
        <f>SUM(N4:N21)</f>
        <v>74.983999999999995</v>
      </c>
      <c r="O22" s="27"/>
      <c r="P22" s="30">
        <f>SUM(P4:P21)</f>
        <v>80.138000000000005</v>
      </c>
      <c r="Q22" s="27"/>
      <c r="R22" s="30">
        <f>SUM(R4:R21)</f>
        <v>80.937999999999988</v>
      </c>
      <c r="S22" s="27"/>
      <c r="T22" s="30">
        <f>SUM(T4:T21)</f>
        <v>53.762</v>
      </c>
      <c r="U22" s="27"/>
      <c r="V22" s="30">
        <f>SUM(V4:V21)</f>
        <v>106.36199999999999</v>
      </c>
      <c r="W22" s="27"/>
      <c r="X22" s="30">
        <f>SUM(X4:X21)</f>
        <v>138.53800000000001</v>
      </c>
      <c r="Y22" s="27"/>
      <c r="Z22" s="30">
        <f>SUM(Z4:Z21)</f>
        <v>129.48000000000002</v>
      </c>
      <c r="AA22" s="27"/>
      <c r="AB22" s="30">
        <f>SUM(AB4:AB21)</f>
        <v>74.790000000000006</v>
      </c>
      <c r="AC22" s="27"/>
      <c r="AD22" s="30">
        <f>SUM(AD4:AD21)</f>
        <v>75.414000000000016</v>
      </c>
      <c r="AE22" s="27"/>
      <c r="AF22" s="30">
        <f>SUM(AF4:AF21)</f>
        <v>48.95</v>
      </c>
      <c r="AG22" s="27"/>
      <c r="AH22" s="30">
        <f>SUM(AH4:AH21)</f>
        <v>63.41</v>
      </c>
      <c r="AI22" s="27"/>
      <c r="AJ22" s="30">
        <f>SUM(AJ4:AJ21)</f>
        <v>89.52600000000001</v>
      </c>
      <c r="AK22" s="27"/>
      <c r="AL22" s="30">
        <f>SUM(AL4:AL21)</f>
        <v>47.525999999999996</v>
      </c>
      <c r="AM22" s="27"/>
      <c r="AN22" s="30">
        <f>SUM(AN4:AN21)</f>
        <v>67.683999999999997</v>
      </c>
      <c r="AO22" s="27"/>
      <c r="AP22" s="30">
        <f>SUM(AP4:AP21)</f>
        <v>36.884000000000007</v>
      </c>
      <c r="AQ22" s="27"/>
      <c r="AR22" s="30">
        <f>SUM(AR4:AR21)</f>
        <v>65.902000000000001</v>
      </c>
      <c r="AS22" s="27"/>
      <c r="AT22" s="30">
        <f>SUM(AT4:AT21)</f>
        <v>118.71400000000001</v>
      </c>
      <c r="AU22" s="27"/>
      <c r="AV22" s="30">
        <f>SUM(AV4:AV21)</f>
        <v>56.126000000000005</v>
      </c>
      <c r="AW22" s="27"/>
      <c r="AX22" s="30">
        <f>SUM(AX4:AX21)</f>
        <v>125.77199999999999</v>
      </c>
      <c r="AY22" s="27"/>
      <c r="AZ22" s="30">
        <f>SUM(AZ4:AZ21)</f>
        <v>92.396000000000001</v>
      </c>
      <c r="BA22" s="27"/>
      <c r="BB22" s="30">
        <f>SUM(BB4:BB21)</f>
        <v>78.236000000000004</v>
      </c>
      <c r="BC22" s="27"/>
      <c r="BD22" s="30">
        <f>SUM(BD4:BD21)</f>
        <v>113.586</v>
      </c>
      <c r="BE22" s="27"/>
      <c r="BF22" s="30">
        <f>SUM(BF4:BF21)</f>
        <v>20.364000000000001</v>
      </c>
      <c r="BG22" s="27"/>
      <c r="BH22" s="30">
        <f>SUM(BH4:BH21)</f>
        <v>96</v>
      </c>
      <c r="BI22" s="27"/>
      <c r="BJ22" s="30">
        <f>SUM(BJ4:BJ21)</f>
        <v>100.04600000000001</v>
      </c>
      <c r="BK22" s="27"/>
      <c r="BL22" s="30">
        <f>SUM(BL4:BL21)</f>
        <v>56.961999999999996</v>
      </c>
      <c r="BM22" s="27"/>
      <c r="BN22" s="30">
        <f>SUM(BN4:BN21)</f>
        <v>105.96000000000001</v>
      </c>
      <c r="BO22" s="27"/>
      <c r="BP22" s="30">
        <f>SUM(BP4:BP21)</f>
        <v>104.16199999999999</v>
      </c>
      <c r="BQ22" s="27"/>
      <c r="BR22" s="30">
        <f>SUM(BR4:BR21)</f>
        <v>28.808</v>
      </c>
      <c r="BS22" s="27"/>
      <c r="BT22" s="30">
        <f>SUM(BT4:BT21)</f>
        <v>26.068000000000001</v>
      </c>
      <c r="BU22" s="27"/>
      <c r="BV22" s="30">
        <f>SUM(BV4:BV21)</f>
        <v>95.403999999999996</v>
      </c>
      <c r="BW22" s="27"/>
      <c r="BX22" s="30">
        <f>SUM(BX4:BX21)</f>
        <v>91.312000000000012</v>
      </c>
      <c r="BY22" s="27"/>
      <c r="BZ22" s="30">
        <f>SUM(BZ4:BZ21)</f>
        <v>69.287999999999997</v>
      </c>
      <c r="CA22" s="27"/>
      <c r="CB22" s="30">
        <f>SUM(CB4:CB21)</f>
        <v>89.658000000000015</v>
      </c>
      <c r="CC22" s="27"/>
      <c r="CD22" s="30">
        <f>SUM(CD4:CD21)</f>
        <v>107.55200000000001</v>
      </c>
      <c r="CE22" s="11"/>
      <c r="CF22" s="18">
        <f>F22+H22+J22+L22+N22+P22+R22+T22+V22+X22+Z22+AB22+AD22+AF22+AH22+AL22+AN22+AJ22+AP22+AR22+AT22+AV22+AX22+AZ22+BB22+BD22+BF22+BH22+BJ22+BL22+BN22+BP22+BR22+BT22+BV22+BX22+BZ22+CB22+CD22</f>
        <v>3105.6639999999998</v>
      </c>
      <c r="CG22" s="19"/>
    </row>
    <row r="23" spans="1:85">
      <c r="B23" s="31"/>
      <c r="C23" s="31"/>
      <c r="D23" s="31"/>
      <c r="E23" s="31"/>
      <c r="F23" s="30"/>
      <c r="G23" s="30"/>
      <c r="H23" s="30"/>
      <c r="I23" s="27"/>
      <c r="J23" s="30"/>
      <c r="K23" s="27"/>
      <c r="L23" s="30"/>
      <c r="M23" s="27"/>
      <c r="N23" s="30"/>
      <c r="O23" s="27"/>
      <c r="P23" s="30"/>
      <c r="Q23" s="27"/>
      <c r="R23" s="30"/>
      <c r="S23" s="27"/>
      <c r="T23" s="30"/>
      <c r="U23" s="27"/>
      <c r="V23" s="30"/>
      <c r="W23" s="27"/>
      <c r="X23" s="30"/>
      <c r="Y23" s="27"/>
      <c r="Z23" s="30"/>
      <c r="AA23" s="27"/>
      <c r="AB23" s="30"/>
      <c r="AC23" s="27"/>
      <c r="AD23" s="30"/>
      <c r="AE23" s="27"/>
      <c r="AF23" s="30"/>
      <c r="AG23" s="27"/>
      <c r="AH23" s="30"/>
      <c r="AI23" s="27"/>
      <c r="AJ23" s="30"/>
      <c r="AK23" s="27"/>
      <c r="AL23" s="30"/>
      <c r="AM23" s="27"/>
      <c r="AN23" s="30"/>
      <c r="AO23" s="27"/>
      <c r="AP23" s="30"/>
      <c r="AQ23" s="27"/>
      <c r="AR23" s="30"/>
      <c r="AS23" s="27"/>
      <c r="AT23" s="30"/>
      <c r="AU23" s="27"/>
      <c r="AV23" s="30"/>
      <c r="AW23" s="27"/>
      <c r="AX23" s="30"/>
      <c r="AY23" s="27"/>
      <c r="AZ23" s="30"/>
      <c r="BA23" s="27"/>
      <c r="BB23" s="30"/>
      <c r="BC23" s="27"/>
      <c r="BD23" s="30"/>
      <c r="BE23" s="27"/>
      <c r="BF23" s="30"/>
      <c r="BG23" s="27"/>
      <c r="BH23" s="30"/>
      <c r="BI23" s="27"/>
      <c r="BJ23" s="30"/>
      <c r="BK23" s="27"/>
      <c r="BL23" s="30"/>
      <c r="BM23" s="27"/>
      <c r="BN23" s="30"/>
      <c r="BO23" s="27"/>
      <c r="BP23" s="30"/>
      <c r="BQ23" s="27"/>
      <c r="BR23" s="30"/>
      <c r="BS23" s="27"/>
      <c r="BT23" s="30"/>
      <c r="BU23" s="27"/>
      <c r="BV23" s="30"/>
      <c r="BW23" s="27"/>
      <c r="BX23" s="30"/>
      <c r="BY23" s="27"/>
      <c r="BZ23" s="30"/>
      <c r="CA23" s="27"/>
      <c r="CB23" s="30"/>
      <c r="CC23" s="27"/>
      <c r="CD23" s="30"/>
      <c r="CE23" s="11"/>
      <c r="CF23" s="18"/>
      <c r="CG23" s="19"/>
    </row>
    <row r="24" spans="1:85">
      <c r="A24" s="32"/>
      <c r="B24" s="32"/>
      <c r="C24" s="32"/>
      <c r="D24" s="32"/>
      <c r="E24" s="32"/>
      <c r="F24" s="33"/>
      <c r="G24" s="32"/>
      <c r="H24" s="32"/>
      <c r="I24" s="33"/>
      <c r="J24" s="32"/>
      <c r="K24" s="32"/>
      <c r="L24" s="33"/>
      <c r="M24" s="33"/>
      <c r="N24" s="32"/>
      <c r="O24" s="32"/>
      <c r="P24" s="33"/>
      <c r="Q24" s="33"/>
      <c r="R24" s="32"/>
      <c r="S24" s="32"/>
      <c r="T24" s="33"/>
      <c r="U24" s="33"/>
    </row>
    <row r="25" spans="1:85">
      <c r="A25" s="32"/>
      <c r="B25" s="32"/>
      <c r="C25" s="32"/>
      <c r="D25" s="32"/>
      <c r="E25" s="32"/>
      <c r="F25" s="33"/>
      <c r="G25" s="32"/>
      <c r="H25" s="32"/>
      <c r="I25" s="33"/>
      <c r="J25" s="32"/>
      <c r="K25" s="32"/>
      <c r="L25" s="33"/>
      <c r="M25" s="33"/>
      <c r="N25" s="32"/>
      <c r="O25" s="32"/>
      <c r="P25" s="33"/>
      <c r="Q25" s="33"/>
      <c r="R25" s="32"/>
      <c r="S25" s="32"/>
      <c r="T25" s="33"/>
      <c r="U25" s="33"/>
      <c r="Z25" s="34"/>
    </row>
    <row r="26" spans="1:85">
      <c r="A26" s="32"/>
      <c r="B26" s="32"/>
      <c r="C26" s="32"/>
      <c r="D26" s="32"/>
      <c r="E26" s="32"/>
      <c r="F26" s="33"/>
      <c r="G26" s="32"/>
      <c r="H26" s="32"/>
      <c r="I26" s="33"/>
      <c r="J26" s="32"/>
      <c r="K26" s="32"/>
      <c r="L26" s="33"/>
      <c r="M26" s="33"/>
      <c r="N26" s="32"/>
      <c r="O26" s="32"/>
      <c r="P26" s="33"/>
      <c r="Q26" s="33"/>
      <c r="R26" s="32"/>
      <c r="S26" s="32"/>
      <c r="T26" s="33"/>
      <c r="U26" s="33"/>
    </row>
    <row r="27" spans="1:85">
      <c r="A27" s="32"/>
      <c r="B27" s="32"/>
      <c r="C27" s="32"/>
      <c r="D27" s="32"/>
      <c r="E27" s="32"/>
      <c r="F27" s="33"/>
      <c r="G27" s="32"/>
      <c r="H27" s="32"/>
      <c r="I27" s="33"/>
      <c r="J27" s="32"/>
      <c r="K27" s="32"/>
      <c r="L27" s="33"/>
      <c r="M27" s="33"/>
      <c r="N27" s="32"/>
      <c r="O27" s="32"/>
      <c r="P27" s="33"/>
      <c r="Q27" s="33"/>
      <c r="R27" s="32"/>
      <c r="S27" s="32"/>
      <c r="T27" s="33"/>
      <c r="U27" s="33"/>
    </row>
    <row r="28" spans="1:85">
      <c r="A28" s="32"/>
      <c r="B28" s="32"/>
      <c r="C28" s="32"/>
      <c r="D28" s="32"/>
      <c r="E28" s="32"/>
      <c r="F28" s="33"/>
      <c r="G28" s="32"/>
      <c r="H28" s="32"/>
      <c r="I28" s="33"/>
      <c r="J28" s="32"/>
      <c r="K28" s="32"/>
      <c r="L28" s="33"/>
      <c r="M28" s="33"/>
      <c r="N28" s="32"/>
      <c r="O28" s="32"/>
      <c r="P28" s="33"/>
      <c r="Q28" s="33"/>
      <c r="R28" s="32"/>
      <c r="S28" s="32"/>
      <c r="T28" s="33"/>
      <c r="U28" s="33"/>
    </row>
    <row r="29" spans="1:85">
      <c r="A29" s="32"/>
      <c r="B29" s="32"/>
      <c r="C29" s="32"/>
      <c r="D29" s="32"/>
      <c r="E29" s="32"/>
      <c r="F29" s="33"/>
      <c r="G29" s="32"/>
      <c r="H29" s="32"/>
      <c r="I29" s="33"/>
      <c r="J29" s="32"/>
      <c r="K29" s="32"/>
      <c r="L29" s="33"/>
      <c r="M29" s="33"/>
      <c r="N29" s="32"/>
      <c r="O29" s="32"/>
      <c r="P29" s="33"/>
      <c r="Q29" s="33"/>
      <c r="R29" s="32"/>
      <c r="S29" s="32"/>
      <c r="T29" s="33"/>
      <c r="U29" s="33"/>
    </row>
    <row r="30" spans="1:85">
      <c r="A30" s="32"/>
      <c r="B30" s="32"/>
      <c r="C30" s="32"/>
      <c r="D30" s="32"/>
      <c r="E30" s="32"/>
      <c r="F30" s="33"/>
      <c r="G30" s="32"/>
      <c r="H30" s="32"/>
      <c r="I30" s="33"/>
      <c r="J30" s="32"/>
      <c r="K30" s="32"/>
      <c r="L30" s="33"/>
      <c r="M30" s="33"/>
      <c r="N30" s="32"/>
      <c r="O30" s="32"/>
      <c r="P30" s="33"/>
      <c r="Q30" s="33"/>
      <c r="R30" s="32"/>
      <c r="S30" s="32"/>
      <c r="T30" s="33"/>
      <c r="U30" s="33"/>
    </row>
    <row r="31" spans="1:85">
      <c r="A31" s="32"/>
      <c r="B31" s="32"/>
      <c r="C31" s="32"/>
      <c r="D31" s="32"/>
      <c r="E31" s="32"/>
      <c r="F31" s="33"/>
      <c r="G31" s="32"/>
      <c r="H31" s="32"/>
      <c r="I31" s="33"/>
      <c r="J31" s="32"/>
      <c r="K31" s="32"/>
      <c r="L31" s="33"/>
      <c r="M31" s="33"/>
      <c r="N31" s="32"/>
      <c r="O31" s="32"/>
      <c r="P31" s="33"/>
      <c r="Q31" s="33"/>
      <c r="R31" s="32"/>
      <c r="S31" s="32"/>
      <c r="T31" s="33"/>
      <c r="U31" s="33"/>
    </row>
    <row r="39" spans="81:81">
      <c r="CC39" s="3"/>
    </row>
  </sheetData>
  <mergeCells count="45">
    <mergeCell ref="W1:X1"/>
    <mergeCell ref="C1:C2"/>
    <mergeCell ref="D1:D2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AU1:AV1"/>
    <mergeCell ref="Y1:Z1"/>
    <mergeCell ref="AA1:AB1"/>
    <mergeCell ref="AC1:AD1"/>
    <mergeCell ref="AE1:AF1"/>
    <mergeCell ref="AG1:AH1"/>
    <mergeCell ref="AI1:AJ1"/>
    <mergeCell ref="BY1:BZ1"/>
    <mergeCell ref="CA1:CB1"/>
    <mergeCell ref="CC1:CD1"/>
    <mergeCell ref="CE1:CF1"/>
    <mergeCell ref="BI1:BJ1"/>
    <mergeCell ref="BK1:BL1"/>
    <mergeCell ref="BM1:BN1"/>
    <mergeCell ref="BO1:BP1"/>
    <mergeCell ref="BQ1:BR1"/>
    <mergeCell ref="BS1:BT1"/>
    <mergeCell ref="A2:B2"/>
    <mergeCell ref="A3:B3"/>
    <mergeCell ref="B22:E22"/>
    <mergeCell ref="BU1:BV1"/>
    <mergeCell ref="BW1:BX1"/>
    <mergeCell ref="AW1:AX1"/>
    <mergeCell ref="AY1:AZ1"/>
    <mergeCell ref="BA1:BB1"/>
    <mergeCell ref="BC1:BD1"/>
    <mergeCell ref="BE1:BF1"/>
    <mergeCell ref="BG1:BH1"/>
    <mergeCell ref="AK1:AL1"/>
    <mergeCell ref="AM1:AN1"/>
    <mergeCell ref="AO1:AP1"/>
    <mergeCell ref="AQ1:AR1"/>
    <mergeCell ref="AS1:AT1"/>
  </mergeCells>
  <pageMargins left="0.16" right="0.16" top="0.74803149606299202" bottom="0.196850393700787" header="0.12" footer="0.15748031496063"/>
  <pageSetup paperSize="9" orientation="landscape" r:id="rId1"/>
  <headerFooter alignWithMargins="0">
    <oddHeader xml:space="preserve">&amp;C&amp;"Arial,Bold"&amp;12Bihar Education Project Council, Patna&amp;"Arial,Regular"&amp;10
Proposed Activities under Management in Financial Year- 2017-18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 2017-18</vt:lpstr>
      <vt:lpstr>'Med 2017-18'!Print_Titles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cp:lastPrinted>2017-02-13T07:02:44Z</cp:lastPrinted>
  <dcterms:created xsi:type="dcterms:W3CDTF">2016-08-09T06:36:34Z</dcterms:created>
  <dcterms:modified xsi:type="dcterms:W3CDTF">2017-06-13T07:58:36Z</dcterms:modified>
</cp:coreProperties>
</file>